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bdo.com\mia\Data\Groups\FMA\02 - Client Files\F\Fidelity (Financial Commons)\Events\Dashboards\"/>
    </mc:Choice>
  </mc:AlternateContent>
  <xr:revisionPtr revIDLastSave="0" documentId="8_{42A8CD7E-FCBB-43AF-808A-4D9CE48F496A}" xr6:coauthVersionLast="47" xr6:coauthVersionMax="47" xr10:uidLastSave="{00000000-0000-0000-0000-000000000000}"/>
  <bookViews>
    <workbookView xWindow="28680" yWindow="-120" windowWidth="29040" windowHeight="15840" xr2:uid="{00000000-000D-0000-FFFF-FFFF00000000}"/>
  </bookViews>
  <sheets>
    <sheet name="Instructions and Benchmarks" sheetId="9" r:id="rId1"/>
    <sheet name="Financial Health Analysis" sheetId="6" r:id="rId2"/>
    <sheet name="Graphs" sheetId="12" r:id="rId3"/>
    <sheet name="graph inputs" sheetId="13" state="hidden" r:id="rId4"/>
  </sheets>
  <definedNames>
    <definedName name="_xlnm.Print_Area" localSheetId="1">'Financial Health Analysis'!$A$1:$H$57</definedName>
    <definedName name="_xlnm.Print_Area" localSheetId="2">Graphs!$A$1:$AA$52</definedName>
    <definedName name="_xlnm.Print_Area" localSheetId="0">'Instructions and Benchmarks'!$A$1:$C$53</definedName>
    <definedName name="_xlnm.Print_Titles" localSheetId="1">'Financial Health Analysis'!$1:$7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3" i="6" l="1"/>
  <c r="G53" i="6"/>
  <c r="E53" i="6"/>
  <c r="E32" i="6"/>
  <c r="F32" i="6"/>
  <c r="G32" i="6"/>
  <c r="F43" i="6"/>
  <c r="G43" i="6"/>
  <c r="E43" i="6"/>
  <c r="F40" i="6"/>
  <c r="G40" i="6"/>
  <c r="E40" i="6"/>
  <c r="F39" i="6"/>
  <c r="G39" i="6"/>
  <c r="E39" i="6"/>
  <c r="H32" i="6"/>
  <c r="E30" i="6"/>
  <c r="F30" i="6"/>
  <c r="G30" i="6"/>
  <c r="H30" i="6"/>
  <c r="E12" i="6"/>
  <c r="F12" i="6"/>
  <c r="G12" i="6"/>
  <c r="E15" i="6"/>
  <c r="F15" i="6"/>
  <c r="G15" i="6"/>
  <c r="E19" i="6"/>
  <c r="F19" i="6"/>
  <c r="G19" i="6"/>
  <c r="E21" i="6"/>
  <c r="F21" i="6"/>
  <c r="G21" i="6"/>
  <c r="E23" i="6"/>
  <c r="F23" i="6"/>
  <c r="G23" i="6"/>
  <c r="F25" i="6"/>
  <c r="G25" i="6"/>
  <c r="H25" i="6"/>
  <c r="H28" i="6"/>
  <c r="E28" i="6"/>
  <c r="F28" i="6"/>
  <c r="G28" i="6"/>
  <c r="H23" i="6"/>
  <c r="H12" i="6"/>
  <c r="H15" i="6"/>
  <c r="H19" i="6"/>
  <c r="E2" i="13"/>
  <c r="F2" i="13"/>
  <c r="G2" i="13"/>
  <c r="E3" i="13"/>
  <c r="F3" i="13"/>
  <c r="G3" i="13"/>
  <c r="D3" i="13"/>
  <c r="D2" i="13"/>
  <c r="E24" i="6"/>
  <c r="E25" i="6" s="1"/>
  <c r="H21" i="6"/>
  <c r="H7" i="6" l="1"/>
  <c r="G7" i="6"/>
  <c r="F7" i="6"/>
  <c r="E7" i="6"/>
  <c r="F24" i="6" l="1"/>
  <c r="G24" i="6"/>
  <c r="H24" i="6"/>
  <c r="G48" i="6" l="1"/>
  <c r="G50" i="6" s="1"/>
  <c r="F48" i="6" l="1"/>
  <c r="F50" i="6" s="1"/>
  <c r="E48" i="6"/>
  <c r="E50" i="6" s="1"/>
  <c r="F42" i="6"/>
  <c r="F45" i="6" s="1"/>
  <c r="G42" i="6"/>
  <c r="G45" i="6" s="1"/>
  <c r="E42" i="6"/>
  <c r="E45" i="6" s="1"/>
</calcChain>
</file>

<file path=xl/sharedStrings.xml><?xml version="1.0" encoding="utf-8"?>
<sst xmlns="http://schemas.openxmlformats.org/spreadsheetml/2006/main" count="184" uniqueCount="155">
  <si>
    <t>Fiscal Year Ending:</t>
  </si>
  <si>
    <t>How liquid are the organization’s reserves?</t>
  </si>
  <si>
    <t>Unrestricted Net Assets (A)</t>
  </si>
  <si>
    <t>Less:</t>
  </si>
  <si>
    <t>Statement of Activities</t>
  </si>
  <si>
    <t>How  many months of operations can be covered with the available cash?</t>
  </si>
  <si>
    <t xml:space="preserve">Program Expense %  </t>
  </si>
  <si>
    <t>Total Program Expense</t>
  </si>
  <si>
    <t>Total Fundraising Expense</t>
  </si>
  <si>
    <t xml:space="preserve">Fundraising Expense %  </t>
  </si>
  <si>
    <t>How many months of operations can be covered with liquid operating reserves?</t>
  </si>
  <si>
    <t>Statement of Functional Expenses</t>
  </si>
  <si>
    <t>Nonprofit Financial Health Analysis</t>
  </si>
  <si>
    <t>Did your organization have an operating surplus or deficit?</t>
  </si>
  <si>
    <t>How are resources allocated across programs and supporting services?</t>
  </si>
  <si>
    <t>Board Designated Net Assets (B)</t>
  </si>
  <si>
    <t>Instructions</t>
  </si>
  <si>
    <t>INPUTS</t>
  </si>
  <si>
    <t>Unrestricted Revenue &amp; Support</t>
  </si>
  <si>
    <t>Row 9</t>
  </si>
  <si>
    <t>Total Expenses</t>
  </si>
  <si>
    <t>Row 11</t>
  </si>
  <si>
    <t>Row 12</t>
  </si>
  <si>
    <t>Program Expense Percentage</t>
  </si>
  <si>
    <t>Row 16</t>
  </si>
  <si>
    <t>Row 14</t>
  </si>
  <si>
    <t>Row 20</t>
  </si>
  <si>
    <t>Unrestricted Net Assets</t>
  </si>
  <si>
    <t>Board Designated Net Assets</t>
  </si>
  <si>
    <t>Row 29</t>
  </si>
  <si>
    <t>Fixed Assets, Net of Related Debt</t>
  </si>
  <si>
    <t>LUNA: Liquid Unrestricted Net Assets</t>
  </si>
  <si>
    <t>Available LUNA</t>
  </si>
  <si>
    <r>
      <t xml:space="preserve">Total Annual Expenses </t>
    </r>
    <r>
      <rPr>
        <sz val="10"/>
        <rFont val="Calibri"/>
        <family val="2"/>
      </rPr>
      <t>÷</t>
    </r>
    <r>
      <rPr>
        <i/>
        <sz val="10"/>
        <rFont val="Arial"/>
        <family val="2"/>
      </rPr>
      <t xml:space="preserve"> 12</t>
    </r>
  </si>
  <si>
    <t>Months Covered By Liquid Reserves</t>
  </si>
  <si>
    <t>OUTPUTS</t>
  </si>
  <si>
    <t>Automatically populated based on the amounts in row 11. No data entry necessary.</t>
  </si>
  <si>
    <t>Operating results are the key source of the accumulation or depletion of reserves. Surpluses increase reserves and allow for future flexibility and sustainability. Deficits deplete reserves and should be balanced by surpluses in prior or later years. Operating results can vary widely across organizations or across years, so it is important to note longer term trends. Any negative result or downward trend should be investigated further and analyzed to understand whether a change in operating results is being driven by operating revenues, expenses, or both. Multiple years of operating deficits can indicate that an organization’s deficit is "structural" and needs to be addressed strategically by raising additional revenue or reducing operating costs.</t>
  </si>
  <si>
    <t>Row 22</t>
  </si>
  <si>
    <t>Fundraising Expense Percentage</t>
  </si>
  <si>
    <t>Months of Cash on Hand</t>
  </si>
  <si>
    <t>Change in Unrestricted Net Assets or "Operating Surplus or (Deficit)"</t>
  </si>
  <si>
    <t>Benchmarks</t>
  </si>
  <si>
    <t>Row</t>
  </si>
  <si>
    <t>Balance Sheet</t>
  </si>
  <si>
    <t>Divided by Average Monthly Expenses:</t>
  </si>
  <si>
    <t>Individual Contributions Revenue</t>
  </si>
  <si>
    <t xml:space="preserve">Individual Contributions Revenue %  </t>
  </si>
  <si>
    <t>Foundation/Corporate Revenue</t>
  </si>
  <si>
    <t>Government Funding</t>
  </si>
  <si>
    <t>Foundation/Corporate Revenue %</t>
  </si>
  <si>
    <t xml:space="preserve">Government Funding %  </t>
  </si>
  <si>
    <t>Row 27</t>
  </si>
  <si>
    <t>Row 30</t>
  </si>
  <si>
    <t>Fixed Assets</t>
  </si>
  <si>
    <t>Enter the total expenses for each year being analyzed, as found in the audit's Statement of Activities (Income Statement).</t>
  </si>
  <si>
    <t>Enter the total expenses for program services for each year being analyzed. This information can be found on the Statement of Functional Expenses or Statement of Activities (Income Statement) in the audit.</t>
  </si>
  <si>
    <t>Row 47</t>
  </si>
  <si>
    <t>Row 45</t>
  </si>
  <si>
    <t>Row 50</t>
  </si>
  <si>
    <t>Row 32</t>
  </si>
  <si>
    <t>Earned Income</t>
  </si>
  <si>
    <t xml:space="preserve">Earned Income %  </t>
  </si>
  <si>
    <t>Cash on Hand</t>
  </si>
  <si>
    <t>Operating Results</t>
  </si>
  <si>
    <t>2. Two Years Ago</t>
  </si>
  <si>
    <t>1. Three Years Ago</t>
  </si>
  <si>
    <t>Temporarily Restricted Net Assets</t>
  </si>
  <si>
    <t>Permanently Restricted Net Assets</t>
  </si>
  <si>
    <t>Additional Resources</t>
  </si>
  <si>
    <t>Satisfaction of Restrictions</t>
  </si>
  <si>
    <t>Plus:</t>
  </si>
  <si>
    <t>Mortgages or other debt associated with fixed assets</t>
  </si>
  <si>
    <t>Available LUNA from above calcuation</t>
  </si>
  <si>
    <t>Months Covered by Liquid Reserves</t>
  </si>
  <si>
    <t>3. Last Year (Actuals)</t>
  </si>
  <si>
    <t>4. Current Year (Budget)</t>
  </si>
  <si>
    <t xml:space="preserve">Enter the amount of unrestricted revenue for each year being analyzed. This amount can be found in the Statement of Activities (Income Statement) in your audited financial statements. Do not include revenue listed in the temporarily restricted column of the audit. </t>
  </si>
  <si>
    <t>Row 18</t>
  </si>
  <si>
    <t>Row 24</t>
  </si>
  <si>
    <t>Automatically populated; no data entry necessary. The formula in this row calcuates the difference between total unrestricted revenue in row 9 and what has been entered for all revenue sources in rows 14-22.</t>
  </si>
  <si>
    <t>Row 31</t>
  </si>
  <si>
    <t>Row 34</t>
  </si>
  <si>
    <t>Row 36</t>
  </si>
  <si>
    <t>Row 38</t>
  </si>
  <si>
    <t>Row 40</t>
  </si>
  <si>
    <t xml:space="preserve">Other Income %  </t>
  </si>
  <si>
    <r>
      <t xml:space="preserve">Other Income </t>
    </r>
    <r>
      <rPr>
        <sz val="8"/>
        <color theme="1"/>
        <rFont val="Calibri"/>
        <family val="2"/>
        <scheme val="minor"/>
      </rPr>
      <t>(</t>
    </r>
    <r>
      <rPr>
        <i/>
        <sz val="8"/>
        <color theme="1"/>
        <rFont val="Calibri"/>
        <family val="2"/>
        <scheme val="minor"/>
      </rPr>
      <t>self calculating</t>
    </r>
    <r>
      <rPr>
        <sz val="8"/>
        <color theme="1"/>
        <rFont val="Calibri"/>
        <family val="2"/>
        <scheme val="minor"/>
      </rPr>
      <t>)</t>
    </r>
  </si>
  <si>
    <t>Other Income</t>
  </si>
  <si>
    <t>Row 28</t>
  </si>
  <si>
    <t>Row 53</t>
  </si>
  <si>
    <t>Temporarily restricted net assets are restricted to use for a particular purpose or within a particular timeframe according to donor intent. A high ratio of temporarily restricted net assets could indicate that the organization regularly receives multi-year grants, which is a common funding model. However, a high or increasing temporarily restricted net asset ratio may also indicate that the organization is having trouble satisfying grant restrictions from year to year.</t>
  </si>
  <si>
    <t>Board Designated Net Assets (aka Board Designated Reserves)</t>
  </si>
  <si>
    <t xml:space="preserve">Board Designated Reserves </t>
  </si>
  <si>
    <t>Revenue Composition</t>
  </si>
  <si>
    <t>Rows 15-25</t>
  </si>
  <si>
    <t>These amounts represent the revenue received from individual donations, foundations/corporations, government sources, earned income, and other sources. While there are no specific benchmarks for revenue composition, an overreliance on one source of funding or funder could be a concern depending on the organization's business model.</t>
  </si>
  <si>
    <t>The attached worksheet is a template for calculating a snapshot of a nonprofit's financial health, with a focus on liquidity. The instructions below explain, step-by-step, how to use the worksheet.</t>
  </si>
  <si>
    <t>End of Current Fiscal Year:</t>
  </si>
  <si>
    <t>Change in Unrestricted Net Assets or “Operating Surplus or (Deficit)”</t>
  </si>
  <si>
    <t>Enter the amount released from restriction for the year. This information can be found in the "unrestricted" column or section of the Statement of Activities (Income Statement). For purposes of this analysis, it is assumed that all revenue released from restriction originated from Foundation or Corporation grants.</t>
  </si>
  <si>
    <t>Net Assets</t>
  </si>
  <si>
    <t>Row 3</t>
  </si>
  <si>
    <t>Enter the end date of the current fiscal year in cell C3 in MM/DD/YYYY format. The dates for previous years will then automatically populate in row 7.</t>
  </si>
  <si>
    <t>End of Current Fiscal Year</t>
  </si>
  <si>
    <t>Total Annual Expenses ÷ 12</t>
  </si>
  <si>
    <t>Fixed Assets, net of related debt (C)</t>
  </si>
  <si>
    <t>Fixed Assets, net of depreciation</t>
  </si>
  <si>
    <t>LUNA: Liquid Unrestricted Net Assets (A-B-C)</t>
  </si>
  <si>
    <r>
      <t xml:space="preserve">What was the mix of </t>
    </r>
    <r>
      <rPr>
        <b/>
        <u/>
        <sz val="11"/>
        <color rgb="FFFFFFFF"/>
        <rFont val="Calibri"/>
        <family val="2"/>
        <scheme val="minor"/>
      </rPr>
      <t>unrestricted</t>
    </r>
    <r>
      <rPr>
        <b/>
        <sz val="11"/>
        <color rgb="FFFFFFFF"/>
        <rFont val="Calibri"/>
        <family val="2"/>
        <scheme val="minor"/>
      </rPr>
      <t xml:space="preserve"> revenue?</t>
    </r>
  </si>
  <si>
    <t>Operating Surplus (Deficit)</t>
  </si>
  <si>
    <t>MM/DD/YYYY</t>
  </si>
  <si>
    <t>Organization Name:</t>
  </si>
  <si>
    <t>Row 35</t>
  </si>
  <si>
    <t>Row 39</t>
  </si>
  <si>
    <t>Row 54</t>
  </si>
  <si>
    <t>Row 55</t>
  </si>
  <si>
    <t>Row 42</t>
  </si>
  <si>
    <t>Row 44</t>
  </si>
  <si>
    <t>Row 49</t>
  </si>
  <si>
    <t>Automatically populated based on the amounts in row 34-38. No data entry necessary.</t>
  </si>
  <si>
    <t>Automatically populated based on amounts in Rows 36 and 38. No data entry necessary.</t>
  </si>
  <si>
    <r>
      <t xml:space="preserve">Enter data into 
</t>
    </r>
    <r>
      <rPr>
        <sz val="9"/>
        <rFont val="Calibri"/>
        <family val="2"/>
        <scheme val="minor"/>
      </rPr>
      <t>highlighted</t>
    </r>
    <r>
      <rPr>
        <sz val="9"/>
        <color theme="1"/>
        <rFont val="Calibri"/>
        <family val="2"/>
        <scheme val="minor"/>
      </rPr>
      <t xml:space="preserve"> cells only</t>
    </r>
  </si>
  <si>
    <t>Enter the revenue from individual contributions for each year being analyzed. Include any income from Special Events. This information can be found on the Statement of Activities (Income Statement) in the audit.</t>
  </si>
  <si>
    <t>Enter the revenue from foundation and corporate contributions for each year being analyzed. This information can be found on the Statement of Activities (Income Statement) in the audit.</t>
  </si>
  <si>
    <t>Enter the amount of revenue derived from government sources for each year being analyzed. This information can be found on the Statement of Activities (Income Statement) in the audit.</t>
  </si>
  <si>
    <t>Enter the amount of (non-government) earned income for each year being analyzed. This includes program fees, rental income, merchandise sales, and other sources of earned revenue. This information can be found on the Statement of Activities (Income Statement) in the audit.</t>
  </si>
  <si>
    <t>Enter the total expenses for fundraising (or development) for each year being analyzed. This information can be found on the Statement of Functional Expenses or Statement of Activities (Income Statement) in the audit.</t>
  </si>
  <si>
    <t>Enter the amount of unrestricted net assets from the Statement of Financial Position (Balance Sheet) in the audit.</t>
  </si>
  <si>
    <t xml:space="preserve">Enter the amount of board designated funds, if they exist. This amount, which can be found in the audit's Statement of Financial Position (Balance Sheet), is internally designated by the Board of Directors, not externally restricted by a funder. Because it is technically unrestricted, the amount will be listed as a sub-category of "unrestricted net assets." </t>
  </si>
  <si>
    <t>Enter the total amount of fixed assets, net of depreciation. Fixed assets are sometimes referred to as "capital assets" or "property, plant, and equipment." Do not include any fixed assets that are designated as temporarily restricted (this is unusual). Fixed assets are found in the Statement of Financial Position (Balance Sheet) with additional detail provided in the notes to the financial statements.</t>
  </si>
  <si>
    <t>Enter the total amount of mortgage debt (i.e. debt that is collateralized by a building or other fixed asset), including both current and non-current amounts. This information can be found in the Statement of Financial Position (Balance Sheet); additional detail on debt composition can be found in the notes to the audited financial statements.</t>
  </si>
  <si>
    <t>Automatically populated based on the amount entered in row 35. No data entry necessary.</t>
  </si>
  <si>
    <t>Enter total amount of temporarily restricted net assets. This information is found on the Statemet of Financial Position (Balance Sheet).</t>
  </si>
  <si>
    <t>Enter total amount of permanently restricted net assets, if applicable. This information is found on the Statemet of Financial Position (Balance Sheet).</t>
  </si>
  <si>
    <r>
      <t xml:space="preserve">While functional expense mix may vary based on organizational focus and life stage, watchdog organizations and funders prefer to see the program expense precentage at no less than </t>
    </r>
    <r>
      <rPr>
        <b/>
        <sz val="10"/>
        <rFont val="Arial"/>
        <family val="2"/>
      </rPr>
      <t>65% - 70%</t>
    </r>
    <r>
      <rPr>
        <sz val="10"/>
        <rFont val="Arial"/>
        <family val="2"/>
      </rPr>
      <t>. However, organizations that are new or are in the midst of capital-acquiring or capacity-building initiatives often have program expense ratios below this threshold. [S</t>
    </r>
    <r>
      <rPr>
        <i/>
        <sz val="10"/>
        <rFont val="Arial"/>
        <family val="2"/>
      </rPr>
      <t>ource: BBB's Wise Giving Alliance</t>
    </r>
    <r>
      <rPr>
        <sz val="10"/>
        <rFont val="Arial"/>
        <family val="2"/>
      </rPr>
      <t>]</t>
    </r>
  </si>
  <si>
    <r>
      <t xml:space="preserve">Management and general (adminstrative) expenses should generally account for </t>
    </r>
    <r>
      <rPr>
        <b/>
        <sz val="10"/>
        <rFont val="Arial"/>
        <family val="2"/>
      </rPr>
      <t>20% - 25%</t>
    </r>
    <r>
      <rPr>
        <sz val="10"/>
        <rFont val="Arial"/>
        <family val="2"/>
      </rPr>
      <t xml:space="preserve"> of total expenses, unless circumstances mentioned above requiring higher administrative costs apply. [</t>
    </r>
    <r>
      <rPr>
        <i/>
        <sz val="10"/>
        <rFont val="Arial"/>
        <family val="2"/>
      </rPr>
      <t>source: BBB's Wise Giving Alliance</t>
    </r>
    <r>
      <rPr>
        <sz val="10"/>
        <rFont val="Arial"/>
        <family val="2"/>
      </rPr>
      <t>]</t>
    </r>
  </si>
  <si>
    <r>
      <t xml:space="preserve">Fundraising expenses should generally be </t>
    </r>
    <r>
      <rPr>
        <b/>
        <sz val="10"/>
        <rFont val="Arial"/>
        <family val="2"/>
      </rPr>
      <t xml:space="preserve">10% - 15% </t>
    </r>
    <r>
      <rPr>
        <sz val="10"/>
        <rFont val="Arial"/>
        <family val="2"/>
      </rPr>
      <t>of overall expenses, unless the organization is in a growth phase and/or investing in its fundraising capacity. [</t>
    </r>
    <r>
      <rPr>
        <i/>
        <sz val="10"/>
        <rFont val="Arial"/>
        <family val="2"/>
      </rPr>
      <t>Source: BBB's Wise Giving Alliance</t>
    </r>
    <r>
      <rPr>
        <sz val="10"/>
        <rFont val="Arial"/>
        <family val="2"/>
      </rPr>
      <t>]</t>
    </r>
  </si>
  <si>
    <r>
      <t xml:space="preserve">Months of liquid reserves (i.e. months of LUNA) is calculated as a percentage of average monthly operating expenses. The months of LUNA measure shows the amount of reserves available to cover operating expenses, maintain assets, weather downturns, or pursue opportunities. Months of LUNA greater than 1.0 indicate an organization is able to meet operating expenses as well as have some reserves available for activities such as asset maintenance, rainy day funds and/or strategic opportunities. A benchmark often cited in the nonprofit sector is </t>
    </r>
    <r>
      <rPr>
        <b/>
        <sz val="10"/>
        <rFont val="Arial"/>
        <family val="2"/>
      </rPr>
      <t xml:space="preserve">3 to 6 months </t>
    </r>
    <r>
      <rPr>
        <sz val="10"/>
        <rFont val="Arial"/>
        <family val="2"/>
      </rPr>
      <t xml:space="preserve">of operating reserves, with an upper limit of </t>
    </r>
    <r>
      <rPr>
        <b/>
        <sz val="10"/>
        <rFont val="Arial"/>
        <family val="2"/>
      </rPr>
      <t>36 months</t>
    </r>
    <r>
      <rPr>
        <sz val="10"/>
        <rFont val="Arial"/>
        <family val="2"/>
      </rPr>
      <t>. If an organization has a negative LUNA balance it effectively has zero months of LUNA.</t>
    </r>
  </si>
  <si>
    <r>
      <t xml:space="preserve">Months of cash on hand is an important measure of liquidity. The amount needed will vary based on how quickly an organization can convert receivables into cash, though a common benchmark utilized by lenders is a </t>
    </r>
    <r>
      <rPr>
        <b/>
        <sz val="10"/>
        <rFont val="Arial"/>
        <family val="2"/>
      </rPr>
      <t>minimum of 3 months</t>
    </r>
    <r>
      <rPr>
        <sz val="10"/>
        <rFont val="Arial"/>
        <family val="2"/>
      </rPr>
      <t xml:space="preserve"> cash reserves. In the nonprofit sector, a more practical range of </t>
    </r>
    <r>
      <rPr>
        <b/>
        <sz val="10"/>
        <rFont val="Arial"/>
        <family val="2"/>
      </rPr>
      <t>1 to 3 months</t>
    </r>
    <r>
      <rPr>
        <sz val="10"/>
        <rFont val="Arial"/>
        <family val="2"/>
      </rPr>
      <t xml:space="preserve"> is often recommended. Organizations should think strategically about cash flow management and maintain rolling cash flow projections in order to predict and plan for potential cash flow issues. </t>
    </r>
  </si>
  <si>
    <t>Liquid Unrestricted Net Assets (LUNA), or reserves, consists of that portion of an organization's unrestricted net assets balance that could be converted to cash relatively easily if necessary. LUNA equals unrestricted net assets minus board designated reserves and the equity portion of fixed assets. Subtracting these two amounts removes the portion of the unrestricted net assets balance that is tied up in a building, equipment, designated fund or other illiquid asset. Negative LUNA occurs either when the organization's unrestricted net asset balance is negative, or when the unrestricted net asset balance is smaller than the organization's net fixed assets.</t>
  </si>
  <si>
    <t>Permanently restricted net assets (often referred to as an "endowment") must be preserved in perpetuity, according to donor intent. In many cases, the interested earned on an endowment can be used to fund an organization's operating activities or a particular program and is therefore an important resource to consider when evaluating financial health.</t>
  </si>
  <si>
    <t>Nonprofit Financial Health Analysis Worksheet: Instructions and Benchmarks</t>
  </si>
  <si>
    <t>Unrestricted Revenue and Support</t>
  </si>
  <si>
    <t>Total Management and General
Expense</t>
  </si>
  <si>
    <t>Cash and Cash Equivalents</t>
  </si>
  <si>
    <t>Enter total amount of cash and cash equivalents as found (typically the first item) on the Statement of Financial Position (Balance Sheet). This number should include all highly liquid and easily convertible investment products.</t>
  </si>
  <si>
    <t>Management and General Expense Percentage</t>
  </si>
  <si>
    <t>Total Management and General Expense</t>
  </si>
  <si>
    <t>Management and General Expense %</t>
  </si>
  <si>
    <t>Income Statement and Balance Sheet</t>
  </si>
  <si>
    <t>Enter the total management and general (i.e. administrative) expenses for each year being analyzed. This information can be found on the Statement of Functional Expenses or Statement of Activities (Income Statement) in the audit.</t>
  </si>
  <si>
    <t>Board designated net assets are a portion of unrestricted net assets set aside by the governing board for a specific programmatic initiative, infrastructure need, or other purpose. While these funds are available for use only at the discretion of the board, they may represent an additional resource that could serve the same goals as the above-mentioned LUNA.</t>
  </si>
  <si>
    <t>Please Note: This document is made available by BDO USA, P.C. (BDO),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recommends that you obtain your own independent professional advice before making any decision in relation to your particular requirements or circumstances. BDO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shall not be liable for any loss or damage, whether direct or indirect, and however caused, to any person or organization arising from the use of (or reliance upon) information provided on and made available through this document.</t>
  </si>
  <si>
    <t>© 2023 BDO USA, P.C.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</si>
</sst>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0_);[Red]\(#,##0.0\)"/>
    <numFmt numFmtId="165" formatCode="_(* #,##0_);_(* \(#,##0\);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0"/>
      <color rgb="FFFFFFFF"/>
      <name val="Calibri"/>
      <family val="2"/>
      <scheme val="minor"/>
    </font>
    <font>
      <sz val="10"/>
      <color theme="1"/>
      <name val="Calibri"/>
      <family val="2"/>
      <scheme val="minor"/>
    </font>
    <font>
      <b/>
      <sz val="12"/>
      <color rgb="FFFFFFFF"/>
      <name val="Calibri"/>
      <family val="2"/>
      <scheme val="minor"/>
    </font>
    <font>
      <b/>
      <sz val="14"/>
      <color theme="1"/>
      <name val="Calibri"/>
      <family val="2"/>
      <scheme val="minor"/>
    </font>
    <font>
      <sz val="12"/>
      <name val="Calibri"/>
      <family val="2"/>
      <scheme val="minor"/>
    </font>
    <font>
      <sz val="10"/>
      <name val="Arial"/>
      <family val="2"/>
    </font>
    <font>
      <sz val="10"/>
      <name val="Arial"/>
      <family val="2"/>
    </font>
    <font>
      <b/>
      <sz val="16"/>
      <name val="Arial"/>
      <family val="2"/>
    </font>
    <font>
      <b/>
      <sz val="14"/>
      <name val="Arial"/>
      <family val="2"/>
    </font>
    <font>
      <b/>
      <u/>
      <sz val="10"/>
      <name val="Arial"/>
      <family val="2"/>
    </font>
    <font>
      <b/>
      <i/>
      <u/>
      <sz val="10"/>
      <name val="Arial"/>
      <family val="2"/>
    </font>
    <font>
      <i/>
      <sz val="10"/>
      <name val="Arial"/>
      <family val="2"/>
    </font>
    <font>
      <b/>
      <sz val="10"/>
      <name val="Arial"/>
      <family val="2"/>
    </font>
    <font>
      <b/>
      <sz val="11"/>
      <name val="Calibri"/>
      <family val="2"/>
      <scheme val="minor"/>
    </font>
    <font>
      <sz val="10"/>
      <name val="Calibri"/>
      <family val="2"/>
    </font>
    <font>
      <i/>
      <sz val="8"/>
      <color theme="0" tint="-0.499984740745262"/>
      <name val="Arial"/>
      <family val="2"/>
    </font>
    <font>
      <b/>
      <sz val="11"/>
      <color theme="0"/>
      <name val="Calibri"/>
      <family val="2"/>
      <scheme val="minor"/>
    </font>
    <font>
      <b/>
      <sz val="10"/>
      <color theme="0"/>
      <name val="Calibri"/>
      <family val="2"/>
      <scheme val="minor"/>
    </font>
    <font>
      <sz val="8"/>
      <color theme="1"/>
      <name val="Calibri"/>
      <family val="2"/>
      <scheme val="minor"/>
    </font>
    <font>
      <i/>
      <sz val="8"/>
      <color theme="1"/>
      <name val="Calibri"/>
      <family val="2"/>
      <scheme val="minor"/>
    </font>
    <font>
      <i/>
      <sz val="9"/>
      <color theme="1"/>
      <name val="Calibri"/>
      <family val="2"/>
      <scheme val="minor"/>
    </font>
    <font>
      <b/>
      <sz val="12"/>
      <color theme="0"/>
      <name val="Calibri"/>
      <family val="2"/>
      <scheme val="minor"/>
    </font>
    <font>
      <b/>
      <sz val="14"/>
      <color theme="0"/>
      <name val="Calibri"/>
      <family val="2"/>
      <scheme val="minor"/>
    </font>
    <font>
      <b/>
      <u/>
      <sz val="11"/>
      <color rgb="FFFFFFFF"/>
      <name val="Calibri"/>
      <family val="2"/>
      <scheme val="minor"/>
    </font>
    <font>
      <sz val="9"/>
      <color theme="1"/>
      <name val="Calibri"/>
      <family val="2"/>
      <scheme val="minor"/>
    </font>
    <font>
      <sz val="9"/>
      <name val="Calibri"/>
      <family val="2"/>
      <scheme val="minor"/>
    </font>
  </fonts>
  <fills count="12">
    <fill>
      <patternFill patternType="none"/>
    </fill>
    <fill>
      <patternFill patternType="gray125"/>
    </fill>
    <fill>
      <patternFill patternType="lightUp">
        <bgColor rgb="FFD2D2D2"/>
      </patternFill>
    </fill>
    <fill>
      <patternFill patternType="solid">
        <fgColor rgb="FFFFFF99"/>
        <bgColor indexed="64"/>
      </patternFill>
    </fill>
    <fill>
      <patternFill patternType="solid">
        <fgColor rgb="FF0070C0"/>
        <bgColor indexed="64"/>
      </patternFill>
    </fill>
    <fill>
      <patternFill patternType="solid">
        <fgColor rgb="FF0076C0"/>
        <bgColor indexed="64"/>
      </patternFill>
    </fill>
    <fill>
      <patternFill patternType="solid">
        <fgColor rgb="FF54B948"/>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3"/>
        <bgColor indexed="64"/>
      </patternFill>
    </fill>
    <fill>
      <patternFill patternType="solid">
        <fgColor theme="0" tint="-0.24997711111789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0" tint="-0.24994659260841701"/>
      </top>
      <bottom style="thin">
        <color theme="0" tint="-0.24994659260841701"/>
      </bottom>
      <diagonal/>
    </border>
    <border>
      <left/>
      <right/>
      <top style="thin">
        <color indexed="64"/>
      </top>
      <bottom/>
      <diagonal/>
    </border>
    <border>
      <left/>
      <right/>
      <top style="thin">
        <color theme="0" tint="-0.24994659260841701"/>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s>
  <cellStyleXfs count="4">
    <xf numFmtId="0" fontId="0" fillId="0" borderId="0"/>
    <xf numFmtId="9" fontId="1" fillId="0" borderId="0" applyFont="0" applyFill="0" applyBorder="0" applyAlignment="0" applyProtection="0"/>
    <xf numFmtId="0" fontId="12" fillId="0" borderId="0"/>
    <xf numFmtId="43" fontId="13" fillId="0" borderId="0" applyFont="0" applyFill="0" applyBorder="0" applyAlignment="0" applyProtection="0"/>
  </cellStyleXfs>
  <cellXfs count="193">
    <xf numFmtId="0" fontId="0" fillId="0" borderId="0" xfId="0"/>
    <xf numFmtId="0" fontId="0" fillId="0" borderId="0" xfId="0" applyProtection="1">
      <protection locked="0"/>
    </xf>
    <xf numFmtId="6" fontId="11" fillId="0" borderId="1" xfId="0" applyNumberFormat="1" applyFont="1" applyBorder="1" applyAlignment="1" applyProtection="1">
      <alignment horizontal="center" vertical="center" wrapText="1"/>
      <protection locked="0"/>
    </xf>
    <xf numFmtId="0" fontId="13" fillId="0" borderId="0" xfId="2" applyNumberFormat="1" applyFont="1"/>
    <xf numFmtId="0" fontId="14" fillId="0" borderId="0" xfId="2" applyNumberFormat="1" applyFont="1"/>
    <xf numFmtId="0" fontId="16" fillId="0" borderId="0" xfId="2" applyNumberFormat="1" applyFont="1"/>
    <xf numFmtId="0" fontId="17" fillId="0" borderId="0" xfId="2" applyNumberFormat="1" applyFont="1"/>
    <xf numFmtId="0" fontId="18" fillId="0" borderId="0" xfId="2" applyFont="1" applyAlignment="1">
      <alignment horizontal="left" vertical="center"/>
    </xf>
    <xf numFmtId="0" fontId="13" fillId="0" borderId="0" xfId="2" applyFont="1" applyAlignment="1">
      <alignment horizontal="left" vertical="center" wrapText="1"/>
    </xf>
    <xf numFmtId="165" fontId="18" fillId="0" borderId="0" xfId="3" applyNumberFormat="1" applyFont="1" applyAlignment="1">
      <alignment horizontal="center" vertical="center"/>
    </xf>
    <xf numFmtId="165" fontId="19" fillId="0" borderId="0" xfId="3" applyNumberFormat="1" applyFont="1"/>
    <xf numFmtId="0" fontId="19" fillId="0" borderId="0" xfId="2" applyFont="1"/>
    <xf numFmtId="0" fontId="19" fillId="0" borderId="0" xfId="2" applyFont="1" applyAlignment="1">
      <alignment vertical="center"/>
    </xf>
    <xf numFmtId="0" fontId="13" fillId="0" borderId="0" xfId="2" applyFont="1" applyAlignment="1">
      <alignment wrapText="1"/>
    </xf>
    <xf numFmtId="0" fontId="13" fillId="0" borderId="0" xfId="2" applyFont="1"/>
    <xf numFmtId="0" fontId="13" fillId="0" borderId="10" xfId="2" applyNumberFormat="1" applyFont="1" applyBorder="1" applyAlignment="1"/>
    <xf numFmtId="0" fontId="13" fillId="0" borderId="10" xfId="2" applyNumberFormat="1" applyFont="1" applyBorder="1"/>
    <xf numFmtId="0" fontId="18" fillId="0" borderId="11" xfId="2" applyFont="1" applyBorder="1" applyAlignment="1">
      <alignment horizontal="left" vertical="top"/>
    </xf>
    <xf numFmtId="0" fontId="13" fillId="0" borderId="11" xfId="2" applyFont="1" applyBorder="1" applyAlignment="1">
      <alignment horizontal="left" vertical="top" wrapText="1"/>
    </xf>
    <xf numFmtId="165" fontId="18" fillId="0" borderId="11" xfId="3" applyNumberFormat="1" applyFont="1" applyBorder="1" applyAlignment="1">
      <alignment horizontal="center" vertical="top"/>
    </xf>
    <xf numFmtId="0" fontId="18" fillId="0" borderId="11" xfId="2" applyFont="1" applyBorder="1" applyAlignment="1">
      <alignment horizontal="left" vertical="top" wrapText="1"/>
    </xf>
    <xf numFmtId="0" fontId="18" fillId="0" borderId="11" xfId="2" applyFont="1" applyBorder="1" applyAlignment="1">
      <alignment horizontal="left" vertical="center"/>
    </xf>
    <xf numFmtId="0" fontId="13" fillId="0" borderId="11" xfId="2" applyFont="1" applyBorder="1" applyAlignment="1">
      <alignment horizontal="left" vertical="center" wrapText="1"/>
    </xf>
    <xf numFmtId="165" fontId="18" fillId="0" borderId="11" xfId="3" applyNumberFormat="1" applyFont="1" applyBorder="1" applyAlignment="1">
      <alignment horizontal="center" vertical="center"/>
    </xf>
    <xf numFmtId="0" fontId="18" fillId="0" borderId="11" xfId="2" applyFont="1" applyBorder="1" applyAlignment="1">
      <alignment horizontal="left" vertical="center" wrapText="1"/>
    </xf>
    <xf numFmtId="0" fontId="13" fillId="0" borderId="11" xfId="2" applyFont="1" applyBorder="1" applyAlignment="1">
      <alignment vertical="top" wrapText="1"/>
    </xf>
    <xf numFmtId="0" fontId="16" fillId="0" borderId="0" xfId="2" applyNumberFormat="1" applyFont="1" applyAlignment="1">
      <alignment horizontal="center"/>
    </xf>
    <xf numFmtId="0" fontId="18" fillId="0" borderId="13" xfId="2" applyFont="1" applyBorder="1" applyAlignment="1">
      <alignment horizontal="left" vertical="center"/>
    </xf>
    <xf numFmtId="0" fontId="13" fillId="0" borderId="13" xfId="2" applyFont="1" applyBorder="1" applyAlignment="1">
      <alignment horizontal="left" vertical="center" wrapText="1"/>
    </xf>
    <xf numFmtId="165" fontId="18" fillId="0" borderId="13" xfId="3" applyNumberFormat="1" applyFont="1" applyBorder="1" applyAlignment="1">
      <alignment horizontal="center" vertical="center"/>
    </xf>
    <xf numFmtId="0" fontId="17" fillId="0" borderId="12" xfId="2" applyFont="1" applyBorder="1" applyAlignment="1">
      <alignment horizontal="left"/>
    </xf>
    <xf numFmtId="0" fontId="16" fillId="0" borderId="12" xfId="2" applyNumberFormat="1" applyFont="1" applyBorder="1"/>
    <xf numFmtId="0" fontId="16" fillId="0" borderId="12" xfId="2" applyNumberFormat="1" applyFont="1" applyBorder="1" applyAlignment="1">
      <alignment horizontal="center"/>
    </xf>
    <xf numFmtId="0" fontId="0" fillId="4" borderId="0" xfId="0" applyFill="1"/>
    <xf numFmtId="0" fontId="0" fillId="0" borderId="0" xfId="0" applyFill="1"/>
    <xf numFmtId="0" fontId="23" fillId="0" borderId="0" xfId="0" applyFont="1" applyFill="1"/>
    <xf numFmtId="0" fontId="0" fillId="5" borderId="0" xfId="0" applyFill="1"/>
    <xf numFmtId="0" fontId="28" fillId="4" borderId="0" xfId="0" applyFont="1" applyFill="1"/>
    <xf numFmtId="0" fontId="4" fillId="2" borderId="30" xfId="0" applyFont="1" applyFill="1" applyBorder="1" applyAlignment="1" applyProtection="1">
      <alignment vertical="center" wrapText="1"/>
      <protection locked="0"/>
    </xf>
    <xf numFmtId="0" fontId="4" fillId="2" borderId="22" xfId="0" applyFont="1" applyFill="1" applyBorder="1" applyAlignment="1" applyProtection="1">
      <alignment vertical="center" wrapText="1"/>
      <protection locked="0"/>
    </xf>
    <xf numFmtId="0" fontId="4" fillId="2" borderId="27" xfId="0" applyFont="1" applyFill="1" applyBorder="1" applyAlignment="1" applyProtection="1">
      <alignment vertical="center" wrapText="1"/>
      <protection locked="0"/>
    </xf>
    <xf numFmtId="0" fontId="4" fillId="2" borderId="30" xfId="0"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vertical="top"/>
      <protection locked="0"/>
    </xf>
    <xf numFmtId="0" fontId="28" fillId="0" borderId="0" xfId="0" applyFont="1" applyFill="1"/>
    <xf numFmtId="14" fontId="20" fillId="7" borderId="2" xfId="0" applyNumberFormat="1" applyFont="1" applyFill="1" applyBorder="1" applyAlignment="1" applyProtection="1">
      <alignment horizontal="center" vertical="center" wrapText="1"/>
    </xf>
    <xf numFmtId="14" fontId="20" fillId="7" borderId="22" xfId="0" applyNumberFormat="1" applyFont="1" applyFill="1" applyBorder="1" applyAlignment="1" applyProtection="1">
      <alignment horizontal="center" vertical="center" wrapText="1"/>
    </xf>
    <xf numFmtId="14" fontId="0" fillId="0" borderId="0" xfId="0" applyNumberFormat="1" applyProtection="1">
      <protection locked="0"/>
    </xf>
    <xf numFmtId="6" fontId="11" fillId="8" borderId="28" xfId="0" applyNumberFormat="1" applyFont="1" applyFill="1" applyBorder="1" applyAlignment="1" applyProtection="1">
      <alignment horizontal="center" vertical="center" wrapText="1"/>
    </xf>
    <xf numFmtId="0" fontId="0" fillId="9" borderId="0" xfId="0" applyFill="1"/>
    <xf numFmtId="0" fontId="28" fillId="9" borderId="0" xfId="0" applyFont="1" applyFill="1"/>
    <xf numFmtId="0" fontId="23" fillId="9" borderId="0" xfId="0" applyFont="1" applyFill="1"/>
    <xf numFmtId="0" fontId="0" fillId="10" borderId="0" xfId="0" applyFill="1"/>
    <xf numFmtId="0" fontId="0" fillId="8" borderId="0" xfId="0" applyFill="1"/>
    <xf numFmtId="0" fontId="10" fillId="8" borderId="0" xfId="0" applyFont="1" applyFill="1"/>
    <xf numFmtId="6" fontId="11" fillId="8" borderId="7" xfId="0" applyNumberFormat="1" applyFont="1" applyFill="1" applyBorder="1" applyAlignment="1" applyProtection="1">
      <alignment horizontal="center" vertical="center" wrapText="1"/>
    </xf>
    <xf numFmtId="6" fontId="6" fillId="11" borderId="63" xfId="0" applyNumberFormat="1" applyFont="1" applyFill="1" applyBorder="1" applyAlignment="1" applyProtection="1">
      <alignment horizontal="center" vertical="center" wrapText="1"/>
    </xf>
    <xf numFmtId="6" fontId="6" fillId="11" borderId="62" xfId="0" applyNumberFormat="1" applyFont="1" applyFill="1" applyBorder="1" applyAlignment="1" applyProtection="1">
      <alignment horizontal="center" vertical="center" wrapText="1"/>
    </xf>
    <xf numFmtId="6" fontId="11" fillId="3" borderId="1" xfId="0" applyNumberFormat="1" applyFont="1" applyFill="1" applyBorder="1" applyAlignment="1" applyProtection="1">
      <alignment horizontal="center" vertical="center" wrapText="1"/>
      <protection locked="0"/>
    </xf>
    <xf numFmtId="6" fontId="11" fillId="3" borderId="24" xfId="0" applyNumberFormat="1" applyFont="1" applyFill="1" applyBorder="1" applyAlignment="1" applyProtection="1">
      <alignment horizontal="center" vertical="center" wrapText="1"/>
      <protection locked="0"/>
    </xf>
    <xf numFmtId="9" fontId="6" fillId="11" borderId="14" xfId="1" applyFont="1" applyFill="1" applyBorder="1" applyAlignment="1" applyProtection="1">
      <alignment horizontal="center" vertical="center" wrapText="1"/>
    </xf>
    <xf numFmtId="9" fontId="6" fillId="11" borderId="65" xfId="1" applyFont="1" applyFill="1" applyBorder="1" applyAlignment="1" applyProtection="1">
      <alignment horizontal="center" vertical="center" wrapText="1"/>
    </xf>
    <xf numFmtId="9" fontId="6" fillId="11" borderId="64" xfId="1" applyFont="1" applyFill="1" applyBorder="1" applyAlignment="1" applyProtection="1">
      <alignment horizontal="center" vertical="center" wrapText="1"/>
    </xf>
    <xf numFmtId="9" fontId="6" fillId="11" borderId="63" xfId="1" applyFont="1" applyFill="1" applyBorder="1" applyAlignment="1" applyProtection="1">
      <alignment horizontal="center" vertical="center" wrapText="1"/>
    </xf>
    <xf numFmtId="9" fontId="6" fillId="11" borderId="62" xfId="1" applyFont="1" applyFill="1" applyBorder="1" applyAlignment="1" applyProtection="1">
      <alignment horizontal="center" vertical="center" wrapText="1"/>
    </xf>
    <xf numFmtId="6" fontId="6" fillId="11" borderId="2" xfId="0" applyNumberFormat="1" applyFont="1" applyFill="1" applyBorder="1" applyAlignment="1" applyProtection="1">
      <alignment horizontal="center" vertical="center" wrapText="1"/>
    </xf>
    <xf numFmtId="164" fontId="6" fillId="11" borderId="2" xfId="0" applyNumberFormat="1" applyFont="1" applyFill="1" applyBorder="1" applyAlignment="1" applyProtection="1">
      <alignment horizontal="center" vertical="center" wrapText="1"/>
    </xf>
    <xf numFmtId="164" fontId="6" fillId="11" borderId="14" xfId="0" applyNumberFormat="1" applyFont="1" applyFill="1" applyBorder="1" applyAlignment="1" applyProtection="1">
      <alignment horizontal="center" vertical="center" wrapText="1"/>
    </xf>
    <xf numFmtId="6" fontId="11" fillId="3" borderId="3" xfId="0" applyNumberFormat="1" applyFont="1" applyFill="1" applyBorder="1" applyAlignment="1" applyProtection="1">
      <alignment horizontal="center" vertical="center" wrapText="1"/>
      <protection locked="0"/>
    </xf>
    <xf numFmtId="6" fontId="11" fillId="3" borderId="25" xfId="0" applyNumberFormat="1" applyFont="1" applyFill="1" applyBorder="1" applyAlignment="1" applyProtection="1">
      <alignment horizontal="center" vertical="center" wrapText="1"/>
      <protection locked="0"/>
    </xf>
    <xf numFmtId="6" fontId="11" fillId="3" borderId="16" xfId="0" applyNumberFormat="1" applyFont="1" applyFill="1" applyBorder="1" applyAlignment="1" applyProtection="1">
      <alignment horizontal="center" vertical="center" wrapText="1"/>
      <protection locked="0"/>
    </xf>
    <xf numFmtId="6" fontId="11" fillId="3" borderId="18" xfId="0" applyNumberFormat="1" applyFont="1" applyFill="1" applyBorder="1" applyAlignment="1" applyProtection="1">
      <alignment horizontal="center" vertical="center" wrapText="1"/>
      <protection locked="0"/>
    </xf>
    <xf numFmtId="6" fontId="11" fillId="3" borderId="7" xfId="0" applyNumberFormat="1" applyFont="1" applyFill="1" applyBorder="1" applyAlignment="1" applyProtection="1">
      <alignment horizontal="center" vertical="center" wrapText="1"/>
      <protection locked="0"/>
    </xf>
    <xf numFmtId="6" fontId="11" fillId="3" borderId="28" xfId="0" applyNumberFormat="1" applyFont="1" applyFill="1" applyBorder="1" applyAlignment="1" applyProtection="1">
      <alignment horizontal="center" vertical="center" wrapText="1"/>
      <protection locked="0"/>
    </xf>
    <xf numFmtId="6" fontId="11" fillId="3" borderId="2" xfId="0" applyNumberFormat="1" applyFont="1" applyFill="1" applyBorder="1" applyAlignment="1" applyProtection="1">
      <alignment horizontal="center" vertical="center" wrapText="1"/>
      <protection locked="0"/>
    </xf>
    <xf numFmtId="6" fontId="11" fillId="3" borderId="15" xfId="0" applyNumberFormat="1" applyFont="1" applyFill="1" applyBorder="1" applyAlignment="1" applyProtection="1">
      <alignment horizontal="center" vertical="center" wrapText="1"/>
      <protection locked="0"/>
    </xf>
    <xf numFmtId="6" fontId="6" fillId="8" borderId="66" xfId="0" applyNumberFormat="1" applyFont="1" applyFill="1" applyBorder="1" applyAlignment="1" applyProtection="1">
      <alignment horizontal="center" vertical="center" wrapText="1"/>
    </xf>
    <xf numFmtId="165" fontId="18" fillId="0" borderId="13" xfId="3" applyNumberFormat="1" applyFont="1" applyBorder="1" applyAlignment="1">
      <alignment horizontal="center" vertical="top"/>
    </xf>
    <xf numFmtId="6" fontId="11" fillId="3" borderId="72" xfId="0" applyNumberFormat="1" applyFont="1" applyFill="1" applyBorder="1" applyAlignment="1" applyProtection="1">
      <alignment horizontal="center" vertical="center" wrapText="1"/>
      <protection locked="0"/>
    </xf>
    <xf numFmtId="6" fontId="11" fillId="11" borderId="2" xfId="0" applyNumberFormat="1" applyFont="1" applyFill="1" applyBorder="1" applyAlignment="1" applyProtection="1">
      <alignment horizontal="center" vertical="center" wrapText="1"/>
    </xf>
    <xf numFmtId="0" fontId="12" fillId="0" borderId="11" xfId="2" applyFont="1" applyBorder="1" applyAlignment="1">
      <alignment horizontal="left" vertical="center" wrapText="1"/>
    </xf>
    <xf numFmtId="0" fontId="12" fillId="0" borderId="11" xfId="2" applyFont="1" applyBorder="1" applyAlignment="1">
      <alignment vertical="top" wrapText="1"/>
    </xf>
    <xf numFmtId="0" fontId="12" fillId="0" borderId="11" xfId="2" applyFont="1" applyBorder="1" applyAlignment="1">
      <alignment horizontal="left" vertical="top" wrapText="1"/>
    </xf>
    <xf numFmtId="14" fontId="0" fillId="3" borderId="2" xfId="0" applyNumberFormat="1" applyFill="1" applyBorder="1" applyAlignment="1" applyProtection="1">
      <alignment horizontal="left" vertical="center"/>
      <protection locked="0"/>
    </xf>
    <xf numFmtId="0" fontId="15" fillId="0" borderId="0" xfId="2" applyNumberFormat="1" applyFont="1" applyAlignment="1"/>
    <xf numFmtId="0" fontId="12" fillId="0" borderId="0" xfId="2" applyAlignment="1"/>
    <xf numFmtId="0" fontId="13" fillId="0" borderId="0" xfId="2" applyNumberFormat="1" applyFont="1" applyAlignment="1">
      <alignment vertical="center" wrapText="1"/>
    </xf>
    <xf numFmtId="0" fontId="12" fillId="0" borderId="0" xfId="2" applyAlignment="1">
      <alignment vertical="center"/>
    </xf>
    <xf numFmtId="0" fontId="22" fillId="0" borderId="0" xfId="2" applyFont="1" applyAlignment="1">
      <alignment vertical="center" wrapText="1"/>
    </xf>
    <xf numFmtId="165" fontId="18" fillId="0" borderId="0" xfId="3" applyNumberFormat="1" applyFont="1" applyAlignment="1">
      <alignment horizontal="center" vertical="center"/>
    </xf>
    <xf numFmtId="0" fontId="4" fillId="3" borderId="8"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31" fillId="3" borderId="70" xfId="0" applyFont="1" applyFill="1" applyBorder="1" applyAlignment="1" applyProtection="1">
      <alignment horizontal="center" wrapText="1"/>
      <protection locked="0"/>
    </xf>
    <xf numFmtId="0" fontId="31" fillId="3" borderId="71" xfId="0" applyFont="1" applyFill="1" applyBorder="1" applyAlignment="1" applyProtection="1">
      <alignment horizontal="center" wrapText="1"/>
      <protection locked="0"/>
    </xf>
    <xf numFmtId="0" fontId="3" fillId="6" borderId="8" xfId="0" applyFont="1" applyFill="1" applyBorder="1" applyAlignment="1" applyProtection="1">
      <alignment horizontal="left" vertical="center" wrapText="1"/>
      <protection locked="0"/>
    </xf>
    <xf numFmtId="0" fontId="3" fillId="6" borderId="5"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27" fillId="7" borderId="38"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left" vertical="center" wrapText="1"/>
      <protection locked="0"/>
    </xf>
    <xf numFmtId="0" fontId="27" fillId="7" borderId="35" xfId="0" applyFont="1" applyFill="1"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2" fillId="0" borderId="57" xfId="0" applyFont="1" applyFill="1" applyBorder="1" applyAlignment="1" applyProtection="1">
      <alignment horizontal="left" vertical="center" wrapText="1"/>
      <protection locked="0"/>
    </xf>
    <xf numFmtId="0" fontId="2" fillId="0" borderId="58" xfId="0" applyFont="1" applyFill="1" applyBorder="1" applyAlignment="1" applyProtection="1">
      <alignment horizontal="left" vertical="center" wrapText="1"/>
      <protection locked="0"/>
    </xf>
    <xf numFmtId="0" fontId="2" fillId="0" borderId="59" xfId="0" applyFont="1"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23" fillId="6" borderId="49" xfId="0" applyFont="1" applyFill="1" applyBorder="1" applyAlignment="1">
      <alignment horizontal="left"/>
    </xf>
    <xf numFmtId="0" fontId="23" fillId="6" borderId="50" xfId="0" applyFont="1" applyFill="1" applyBorder="1" applyAlignment="1">
      <alignment horizontal="left"/>
    </xf>
    <xf numFmtId="0" fontId="23" fillId="6" borderId="61" xfId="0" applyFont="1" applyFill="1" applyBorder="1" applyAlignment="1">
      <alignment horizontal="left"/>
    </xf>
    <xf numFmtId="0" fontId="2" fillId="0" borderId="41"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48" xfId="0" applyFont="1" applyFill="1" applyBorder="1" applyAlignment="1" applyProtection="1">
      <alignment horizontal="left" vertical="center" wrapText="1"/>
      <protection locked="0"/>
    </xf>
    <xf numFmtId="0" fontId="3" fillId="6" borderId="37" xfId="0"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vertical="center" wrapText="1"/>
      <protection locked="0"/>
    </xf>
    <xf numFmtId="0" fontId="3" fillId="6" borderId="40" xfId="0" applyFont="1" applyFill="1" applyBorder="1" applyAlignment="1" applyProtection="1">
      <alignment horizontal="left" vertical="center" wrapText="1"/>
      <protection locked="0"/>
    </xf>
    <xf numFmtId="6" fontId="11" fillId="3" borderId="6" xfId="0" applyNumberFormat="1" applyFont="1" applyFill="1" applyBorder="1" applyAlignment="1" applyProtection="1">
      <alignment horizontal="center" vertical="center" wrapText="1"/>
      <protection locked="0"/>
    </xf>
    <xf numFmtId="6" fontId="11" fillId="3" borderId="7" xfId="0" applyNumberFormat="1" applyFont="1" applyFill="1" applyBorder="1" applyAlignment="1" applyProtection="1">
      <alignment horizontal="center" vertical="center" wrapText="1"/>
      <protection locked="0"/>
    </xf>
    <xf numFmtId="6" fontId="11" fillId="3" borderId="20" xfId="0" applyNumberFormat="1" applyFont="1" applyFill="1" applyBorder="1" applyAlignment="1" applyProtection="1">
      <alignment horizontal="center" vertical="center" wrapText="1"/>
      <protection locked="0"/>
    </xf>
    <xf numFmtId="6" fontId="11" fillId="3" borderId="28" xfId="0" applyNumberFormat="1" applyFont="1" applyFill="1" applyBorder="1" applyAlignment="1" applyProtection="1">
      <alignment horizontal="center" vertical="center" wrapText="1"/>
      <protection locked="0"/>
    </xf>
    <xf numFmtId="0" fontId="23" fillId="6" borderId="8" xfId="0" applyFont="1" applyFill="1" applyBorder="1" applyAlignment="1" applyProtection="1">
      <alignment horizontal="left" vertical="center" wrapText="1"/>
      <protection locked="0"/>
    </xf>
    <xf numFmtId="0" fontId="23" fillId="6" borderId="5" xfId="0" applyFont="1" applyFill="1" applyBorder="1" applyAlignment="1" applyProtection="1">
      <alignment horizontal="left" vertical="center" wrapText="1"/>
      <protection locked="0"/>
    </xf>
    <xf numFmtId="0" fontId="23" fillId="6" borderId="29" xfId="0" applyFont="1" applyFill="1" applyBorder="1" applyAlignment="1" applyProtection="1">
      <alignment horizontal="left" vertical="center" wrapText="1"/>
      <protection locked="0"/>
    </xf>
    <xf numFmtId="0" fontId="27" fillId="7" borderId="37" xfId="0" applyFont="1" applyFill="1" applyBorder="1" applyAlignment="1" applyProtection="1">
      <alignment horizontal="left" vertical="center" wrapText="1"/>
      <protection locked="0"/>
    </xf>
    <xf numFmtId="0" fontId="27" fillId="7" borderId="12" xfId="0" applyFont="1" applyFill="1" applyBorder="1" applyAlignment="1" applyProtection="1">
      <alignment horizontal="left" vertical="center" wrapText="1"/>
      <protection locked="0"/>
    </xf>
    <xf numFmtId="0" fontId="27" fillId="7" borderId="33" xfId="0" applyFont="1" applyFill="1" applyBorder="1" applyAlignment="1" applyProtection="1">
      <alignment horizontal="left" vertical="center" wrapText="1"/>
      <protection locked="0"/>
    </xf>
    <xf numFmtId="6" fontId="11" fillId="3" borderId="1" xfId="0" applyNumberFormat="1" applyFont="1" applyFill="1" applyBorder="1" applyAlignment="1" applyProtection="1">
      <alignment horizontal="center" vertical="center" wrapText="1"/>
      <protection locked="0"/>
    </xf>
    <xf numFmtId="6" fontId="11" fillId="3" borderId="3" xfId="0" applyNumberFormat="1" applyFont="1" applyFill="1" applyBorder="1" applyAlignment="1" applyProtection="1">
      <alignment horizontal="center" vertical="center" wrapText="1"/>
      <protection locked="0"/>
    </xf>
    <xf numFmtId="6" fontId="11" fillId="3" borderId="24" xfId="0" applyNumberFormat="1" applyFont="1" applyFill="1" applyBorder="1" applyAlignment="1" applyProtection="1">
      <alignment horizontal="center" vertical="center" wrapText="1"/>
      <protection locked="0"/>
    </xf>
    <xf numFmtId="6" fontId="11" fillId="3" borderId="25" xfId="0" applyNumberFormat="1" applyFont="1" applyFill="1" applyBorder="1" applyAlignment="1" applyProtection="1">
      <alignment horizontal="center" vertical="center" wrapText="1"/>
      <protection locked="0"/>
    </xf>
    <xf numFmtId="0" fontId="8" fillId="0" borderId="0" xfId="0" applyFont="1" applyAlignment="1">
      <alignment horizontal="center"/>
    </xf>
    <xf numFmtId="0" fontId="7" fillId="5" borderId="19" xfId="0" applyFont="1" applyFill="1" applyBorder="1" applyAlignment="1" applyProtection="1">
      <alignment horizontal="center" vertical="center" textRotation="90" wrapText="1"/>
      <protection locked="0"/>
    </xf>
    <xf numFmtId="0" fontId="7" fillId="5" borderId="26" xfId="0" applyFont="1" applyFill="1" applyBorder="1" applyAlignment="1" applyProtection="1">
      <alignment horizontal="center" vertical="center" textRotation="90" wrapText="1"/>
      <protection locked="0"/>
    </xf>
    <xf numFmtId="0" fontId="7" fillId="5" borderId="21" xfId="0" applyFont="1" applyFill="1" applyBorder="1" applyAlignment="1" applyProtection="1">
      <alignment horizontal="center" vertical="center" textRotation="90" wrapText="1"/>
      <protection locked="0"/>
    </xf>
    <xf numFmtId="0" fontId="7" fillId="5" borderId="31" xfId="0" applyFont="1" applyFill="1" applyBorder="1" applyAlignment="1" applyProtection="1">
      <alignment horizontal="center" vertical="center" textRotation="90" wrapText="1"/>
      <protection locked="0"/>
    </xf>
    <xf numFmtId="6" fontId="11" fillId="8" borderId="4" xfId="0" applyNumberFormat="1" applyFont="1" applyFill="1" applyBorder="1" applyAlignment="1" applyProtection="1">
      <alignment horizontal="center" vertical="center" wrapText="1"/>
    </xf>
    <xf numFmtId="6" fontId="11" fillId="8" borderId="7" xfId="0" applyNumberFormat="1"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protection locked="0"/>
    </xf>
    <xf numFmtId="0" fontId="24" fillId="5" borderId="60" xfId="0" applyFont="1" applyFill="1" applyBorder="1" applyAlignment="1">
      <alignment horizontal="center" vertical="center" textRotation="90"/>
    </xf>
    <xf numFmtId="0" fontId="24" fillId="5" borderId="26" xfId="0" applyFont="1" applyFill="1" applyBorder="1" applyAlignment="1">
      <alignment horizontal="center" vertical="center" textRotation="90"/>
    </xf>
    <xf numFmtId="0" fontId="24" fillId="5" borderId="31" xfId="0" applyFont="1" applyFill="1" applyBorder="1" applyAlignment="1">
      <alignment horizontal="center" vertical="center" textRotation="90"/>
    </xf>
    <xf numFmtId="0" fontId="0" fillId="0" borderId="3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10" fillId="0" borderId="0" xfId="0" applyFont="1" applyAlignment="1">
      <alignment horizontal="center"/>
    </xf>
    <xf numFmtId="0" fontId="3" fillId="5" borderId="16"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textRotation="90" wrapText="1"/>
      <protection locked="0"/>
    </xf>
    <xf numFmtId="0" fontId="9" fillId="5" borderId="17" xfId="0" applyFont="1" applyFill="1" applyBorder="1" applyAlignment="1" applyProtection="1">
      <alignment horizontal="right" vertical="center" wrapText="1"/>
      <protection locked="0"/>
    </xf>
    <xf numFmtId="0" fontId="9" fillId="5" borderId="32" xfId="0" applyFont="1" applyFill="1" applyBorder="1" applyAlignment="1" applyProtection="1">
      <alignment horizontal="right" vertical="center" wrapText="1"/>
      <protection locked="0"/>
    </xf>
    <xf numFmtId="0" fontId="9" fillId="5" borderId="16" xfId="0" applyFont="1" applyFill="1" applyBorder="1" applyAlignment="1" applyProtection="1">
      <alignment horizontal="right" vertical="center" wrapText="1"/>
      <protection locked="0"/>
    </xf>
    <xf numFmtId="0" fontId="9" fillId="5" borderId="19" xfId="0" applyFont="1" applyFill="1" applyBorder="1" applyAlignment="1" applyProtection="1">
      <alignment horizontal="right" vertical="center" wrapText="1"/>
      <protection locked="0"/>
    </xf>
    <xf numFmtId="0" fontId="9" fillId="5" borderId="33" xfId="0" applyFont="1" applyFill="1" applyBorder="1" applyAlignment="1" applyProtection="1">
      <alignment horizontal="right" vertical="center" wrapText="1"/>
      <protection locked="0"/>
    </xf>
    <xf numFmtId="0" fontId="9" fillId="5" borderId="6" xfId="0" applyFont="1" applyFill="1" applyBorder="1" applyAlignment="1" applyProtection="1">
      <alignment horizontal="right" vertical="center" wrapText="1"/>
      <protection locked="0"/>
    </xf>
    <xf numFmtId="0" fontId="9" fillId="5" borderId="21" xfId="0" applyFont="1" applyFill="1" applyBorder="1" applyAlignment="1" applyProtection="1">
      <alignment horizontal="right" vertical="center" wrapText="1"/>
      <protection locked="0"/>
    </xf>
    <xf numFmtId="0" fontId="9" fillId="5" borderId="34" xfId="0" applyFont="1" applyFill="1" applyBorder="1" applyAlignment="1" applyProtection="1">
      <alignment horizontal="right" vertical="center" wrapText="1"/>
      <protection locked="0"/>
    </xf>
    <xf numFmtId="0" fontId="9" fillId="5" borderId="2" xfId="0" applyFont="1" applyFill="1" applyBorder="1" applyAlignment="1" applyProtection="1">
      <alignment horizontal="right" vertical="center" wrapText="1"/>
      <protection locked="0"/>
    </xf>
    <xf numFmtId="0" fontId="0" fillId="0" borderId="49"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29" fillId="10" borderId="0" xfId="0" applyFont="1" applyFill="1" applyAlignment="1">
      <alignment horizontal="center"/>
    </xf>
    <xf numFmtId="0" fontId="29" fillId="9" borderId="0" xfId="0" applyFont="1" applyFill="1" applyAlignment="1">
      <alignment horizontal="center"/>
    </xf>
    <xf numFmtId="0" fontId="29" fillId="4" borderId="0" xfId="0" applyFont="1" applyFill="1" applyAlignment="1">
      <alignment horizontal="center"/>
    </xf>
  </cellXfs>
  <cellStyles count="4">
    <cellStyle name="Comma 2" xfId="3" xr:uid="{00000000-0005-0000-0000-000000000000}"/>
    <cellStyle name="Normal" xfId="0" builtinId="0"/>
    <cellStyle name="Normal 2" xfId="2" xr:uid="{00000000-0005-0000-0000-000002000000}"/>
    <cellStyle name="Percent" xfId="1" builtinId="5"/>
  </cellStyles>
  <dxfs count="2">
    <dxf>
      <font>
        <color theme="0" tint="-0.14996795556505021"/>
      </font>
    </dxf>
    <dxf>
      <font>
        <color theme="0" tint="-0.24994659260841701"/>
      </font>
    </dxf>
  </dxfs>
  <tableStyles count="0" defaultTableStyle="TableStyleMedium9" defaultPivotStyle="PivotStyleLight16"/>
  <colors>
    <mruColors>
      <color rgb="FFFFFF99"/>
      <color rgb="FFFFFF00"/>
      <color rgb="FF0076C0"/>
      <color rgb="FF54B948"/>
      <color rgb="FF84B5FF"/>
      <color rgb="FFFFFFCC"/>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Operating</a:t>
            </a:r>
            <a:r>
              <a:rPr lang="en-US" baseline="0">
                <a:solidFill>
                  <a:schemeClr val="tx1"/>
                </a:solidFill>
              </a:rPr>
              <a:t> Surplus (Deficit)</a:t>
            </a:r>
            <a:endParaRPr lang="en-US">
              <a:solidFill>
                <a:schemeClr val="tx1"/>
              </a:solidFill>
            </a:endParaRPr>
          </a:p>
        </c:rich>
      </c:tx>
      <c:overlay val="0"/>
      <c:spPr>
        <a:noFill/>
        <a:ln>
          <a:noFill/>
        </a:ln>
        <a:effectLst/>
      </c:spPr>
    </c:title>
    <c:autoTitleDeleted val="0"/>
    <c:plotArea>
      <c:layout/>
      <c:barChart>
        <c:barDir val="col"/>
        <c:grouping val="clustered"/>
        <c:varyColors val="0"/>
        <c:ser>
          <c:idx val="0"/>
          <c:order val="0"/>
          <c:tx>
            <c:strRef>
              <c:f>'Financial Health Analysis'!$B$9</c:f>
              <c:strCache>
                <c:ptCount val="1"/>
                <c:pt idx="0">
                  <c:v>Unrestricted Revenue and Support</c:v>
                </c:pt>
              </c:strCache>
            </c:strRef>
          </c:tx>
          <c:spPr>
            <a:solidFill>
              <a:schemeClr val="accent1"/>
            </a:solidFill>
            <a:effectLst/>
          </c:spPr>
          <c:invertIfNegative val="0"/>
          <c:cat>
            <c:multiLvlStrRef>
              <c:f>'Financial Health Analysis'!$E$7:$H$7</c:f>
            </c:multiLvlStrRef>
          </c:cat>
          <c:val>
            <c:numRef>
              <c:f>'graph inputs'!$D$2:$G$2</c:f>
              <c:numCache>
                <c:formatCode>"$"#,##0_);[Red]\("$"#,##0\)</c:formatCode>
                <c:ptCount val="4"/>
                <c:pt idx="0">
                  <c:v>#N/A</c:v>
                </c:pt>
                <c:pt idx="1">
                  <c:v>#N/A</c:v>
                </c:pt>
                <c:pt idx="2">
                  <c:v>#N/A</c:v>
                </c:pt>
                <c:pt idx="3">
                  <c:v>#N/A</c:v>
                </c:pt>
              </c:numCache>
            </c:numRef>
          </c:val>
          <c:extLst>
            <c:ext xmlns:c16="http://schemas.microsoft.com/office/drawing/2014/chart" uri="{C3380CC4-5D6E-409C-BE32-E72D297353CC}">
              <c16:uniqueId val="{00000000-01F9-44D0-9229-058967A983C8}"/>
            </c:ext>
          </c:extLst>
        </c:ser>
        <c:ser>
          <c:idx val="1"/>
          <c:order val="1"/>
          <c:tx>
            <c:strRef>
              <c:f>'Financial Health Analysis'!$B$11</c:f>
              <c:strCache>
                <c:ptCount val="1"/>
                <c:pt idx="0">
                  <c:v>Total Expenses</c:v>
                </c:pt>
              </c:strCache>
            </c:strRef>
          </c:tx>
          <c:spPr>
            <a:solidFill>
              <a:schemeClr val="accent2"/>
            </a:solidFill>
            <a:effectLst/>
          </c:spPr>
          <c:invertIfNegative val="0"/>
          <c:cat>
            <c:multiLvlStrRef>
              <c:f>'Financial Health Analysis'!$E$7:$H$7</c:f>
            </c:multiLvlStrRef>
          </c:cat>
          <c:val>
            <c:numRef>
              <c:f>'graph inputs'!$D$3:$G$3</c:f>
              <c:numCache>
                <c:formatCode>"$"#,##0_);[Red]\("$"#,##0\)</c:formatCode>
                <c:ptCount val="4"/>
                <c:pt idx="0">
                  <c:v>#N/A</c:v>
                </c:pt>
                <c:pt idx="1">
                  <c:v>#N/A</c:v>
                </c:pt>
                <c:pt idx="2">
                  <c:v>#N/A</c:v>
                </c:pt>
                <c:pt idx="3">
                  <c:v>#N/A</c:v>
                </c:pt>
              </c:numCache>
            </c:numRef>
          </c:val>
          <c:extLst>
            <c:ext xmlns:c16="http://schemas.microsoft.com/office/drawing/2014/chart" uri="{C3380CC4-5D6E-409C-BE32-E72D297353CC}">
              <c16:uniqueId val="{00000001-01F9-44D0-9229-058967A983C8}"/>
            </c:ext>
          </c:extLst>
        </c:ser>
        <c:dLbls>
          <c:showLegendKey val="0"/>
          <c:showVal val="0"/>
          <c:showCatName val="0"/>
          <c:showSerName val="0"/>
          <c:showPercent val="0"/>
          <c:showBubbleSize val="0"/>
        </c:dLbls>
        <c:gapWidth val="150"/>
        <c:axId val="50778496"/>
        <c:axId val="50780032"/>
      </c:barChart>
      <c:lineChart>
        <c:grouping val="standard"/>
        <c:varyColors val="0"/>
        <c:ser>
          <c:idx val="2"/>
          <c:order val="2"/>
          <c:tx>
            <c:strRef>
              <c:f>'Financial Health Analysis'!$B$12:$D$12</c:f>
              <c:strCache>
                <c:ptCount val="3"/>
                <c:pt idx="0">
                  <c:v>Change in Unrestricted Net Assets or “Operating Surplus or (Deficit)”</c:v>
                </c:pt>
              </c:strCache>
            </c:strRef>
          </c:tx>
          <c:marker>
            <c:symbol val="none"/>
          </c:marker>
          <c:val>
            <c:numRef>
              <c:f>'Financial Health Analysis'!$E$12:$H$12</c:f>
              <c:numCache>
                <c:formatCode>"$"#,##0_);[Red]\("$"#,##0\)</c:formatCode>
                <c:ptCount val="4"/>
                <c:pt idx="0">
                  <c:v>#N/A</c:v>
                </c:pt>
                <c:pt idx="1">
                  <c:v>#N/A</c:v>
                </c:pt>
                <c:pt idx="2">
                  <c:v>#N/A</c:v>
                </c:pt>
                <c:pt idx="3">
                  <c:v>#N/A</c:v>
                </c:pt>
              </c:numCache>
            </c:numRef>
          </c:val>
          <c:smooth val="0"/>
          <c:extLst>
            <c:ext xmlns:c16="http://schemas.microsoft.com/office/drawing/2014/chart" uri="{C3380CC4-5D6E-409C-BE32-E72D297353CC}">
              <c16:uniqueId val="{00000002-01F9-44D0-9229-058967A983C8}"/>
            </c:ext>
          </c:extLst>
        </c:ser>
        <c:dLbls>
          <c:showLegendKey val="0"/>
          <c:showVal val="0"/>
          <c:showCatName val="0"/>
          <c:showSerName val="0"/>
          <c:showPercent val="0"/>
          <c:showBubbleSize val="0"/>
        </c:dLbls>
        <c:marker val="1"/>
        <c:smooth val="0"/>
        <c:axId val="50778496"/>
        <c:axId val="50780032"/>
      </c:lineChart>
      <c:catAx>
        <c:axId val="5077849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crossAx val="50780032"/>
        <c:crosses val="autoZero"/>
        <c:auto val="0"/>
        <c:lblAlgn val="ctr"/>
        <c:lblOffset val="500"/>
        <c:noMultiLvlLbl val="0"/>
      </c:catAx>
      <c:valAx>
        <c:axId val="50780032"/>
        <c:scaling>
          <c:orientation val="minMax"/>
        </c:scaling>
        <c:delete val="0"/>
        <c:axPos val="l"/>
        <c:majorGridlines>
          <c:spPr>
            <a:ln>
              <a:solidFill>
                <a:sysClr val="windowText" lastClr="000000">
                  <a:lumMod val="15000"/>
                  <a:lumOff val="85000"/>
                </a:sysClr>
              </a:solidFill>
            </a:ln>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784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Operating</a:t>
            </a:r>
            <a:r>
              <a:rPr lang="en-US" baseline="0">
                <a:solidFill>
                  <a:schemeClr val="tx1"/>
                </a:solidFill>
              </a:rPr>
              <a:t> Revenue Mix</a:t>
            </a:r>
            <a:endParaRPr lang="en-US">
              <a:solidFill>
                <a:schemeClr val="tx1"/>
              </a:solidFill>
            </a:endParaRPr>
          </a:p>
        </c:rich>
      </c:tx>
      <c:overlay val="0"/>
      <c:spPr>
        <a:noFill/>
        <a:ln>
          <a:noFill/>
        </a:ln>
        <a:effectLst/>
      </c:spPr>
    </c:title>
    <c:autoTitleDeleted val="0"/>
    <c:plotArea>
      <c:layout>
        <c:manualLayout>
          <c:layoutTarget val="inner"/>
          <c:xMode val="edge"/>
          <c:yMode val="edge"/>
          <c:x val="9.4561969113244188E-2"/>
          <c:y val="0.14509667299982021"/>
          <c:w val="0.54079763635539291"/>
          <c:h val="0.7289431889029333"/>
        </c:manualLayout>
      </c:layout>
      <c:lineChart>
        <c:grouping val="standard"/>
        <c:varyColors val="0"/>
        <c:ser>
          <c:idx val="0"/>
          <c:order val="0"/>
          <c:tx>
            <c:strRef>
              <c:f>'Financial Health Analysis'!$B$14</c:f>
              <c:strCache>
                <c:ptCount val="1"/>
                <c:pt idx="0">
                  <c:v>Individual Contributions Revenue</c:v>
                </c:pt>
              </c:strCache>
            </c:strRef>
          </c:tx>
          <c:spPr>
            <a:ln w="38100" cap="rnd">
              <a:solidFill>
                <a:schemeClr val="accent1"/>
              </a:solidFill>
              <a:round/>
            </a:ln>
            <a:effectLst/>
          </c:spPr>
          <c:marker>
            <c:symbol val="none"/>
          </c:marker>
          <c:cat>
            <c:multiLvlStrRef>
              <c:f>'Financial Health Analysis'!$E$7:$H$7</c:f>
            </c:multiLvlStrRef>
          </c:cat>
          <c:val>
            <c:numRef>
              <c:f>'Financial Health Analysis'!$E$15:$H$15</c:f>
              <c:numCache>
                <c:formatCode>0%</c:formatCode>
                <c:ptCount val="4"/>
                <c:pt idx="0">
                  <c:v>#N/A</c:v>
                </c:pt>
                <c:pt idx="1">
                  <c:v>#N/A</c:v>
                </c:pt>
                <c:pt idx="2">
                  <c:v>#N/A</c:v>
                </c:pt>
                <c:pt idx="3">
                  <c:v>#N/A</c:v>
                </c:pt>
              </c:numCache>
            </c:numRef>
          </c:val>
          <c:smooth val="0"/>
          <c:extLst>
            <c:ext xmlns:c16="http://schemas.microsoft.com/office/drawing/2014/chart" uri="{C3380CC4-5D6E-409C-BE32-E72D297353CC}">
              <c16:uniqueId val="{00000000-7E46-44B6-9D53-DB63E0B100C7}"/>
            </c:ext>
          </c:extLst>
        </c:ser>
        <c:ser>
          <c:idx val="1"/>
          <c:order val="1"/>
          <c:tx>
            <c:strRef>
              <c:f>'Financial Health Analysis'!$B$16</c:f>
              <c:strCache>
                <c:ptCount val="1"/>
                <c:pt idx="0">
                  <c:v>Foundation/Corporate Revenue</c:v>
                </c:pt>
              </c:strCache>
            </c:strRef>
          </c:tx>
          <c:spPr>
            <a:ln w="38100" cap="rnd">
              <a:solidFill>
                <a:schemeClr val="accent2"/>
              </a:solidFill>
              <a:round/>
            </a:ln>
            <a:effectLst/>
          </c:spPr>
          <c:marker>
            <c:symbol val="none"/>
          </c:marker>
          <c:cat>
            <c:multiLvlStrRef>
              <c:f>'Financial Health Analysis'!$E$7:$H$7</c:f>
            </c:multiLvlStrRef>
          </c:cat>
          <c:val>
            <c:numRef>
              <c:f>'Financial Health Analysis'!$E$19:$H$19</c:f>
              <c:numCache>
                <c:formatCode>0%</c:formatCode>
                <c:ptCount val="4"/>
                <c:pt idx="0">
                  <c:v>#N/A</c:v>
                </c:pt>
                <c:pt idx="1">
                  <c:v>#N/A</c:v>
                </c:pt>
                <c:pt idx="2">
                  <c:v>#N/A</c:v>
                </c:pt>
                <c:pt idx="3">
                  <c:v>#N/A</c:v>
                </c:pt>
              </c:numCache>
            </c:numRef>
          </c:val>
          <c:smooth val="0"/>
          <c:extLst>
            <c:ext xmlns:c16="http://schemas.microsoft.com/office/drawing/2014/chart" uri="{C3380CC4-5D6E-409C-BE32-E72D297353CC}">
              <c16:uniqueId val="{00000001-7E46-44B6-9D53-DB63E0B100C7}"/>
            </c:ext>
          </c:extLst>
        </c:ser>
        <c:ser>
          <c:idx val="2"/>
          <c:order val="2"/>
          <c:tx>
            <c:strRef>
              <c:f>'Financial Health Analysis'!$B$20</c:f>
              <c:strCache>
                <c:ptCount val="1"/>
                <c:pt idx="0">
                  <c:v>Government Funding</c:v>
                </c:pt>
              </c:strCache>
            </c:strRef>
          </c:tx>
          <c:spPr>
            <a:ln w="38100" cap="rnd">
              <a:solidFill>
                <a:schemeClr val="accent3"/>
              </a:solidFill>
              <a:round/>
            </a:ln>
            <a:effectLst/>
          </c:spPr>
          <c:marker>
            <c:symbol val="none"/>
          </c:marker>
          <c:cat>
            <c:multiLvlStrRef>
              <c:f>'Financial Health Analysis'!$E$7:$H$7</c:f>
            </c:multiLvlStrRef>
          </c:cat>
          <c:val>
            <c:numRef>
              <c:f>'Financial Health Analysis'!$E$21:$H$21</c:f>
              <c:numCache>
                <c:formatCode>0%</c:formatCode>
                <c:ptCount val="4"/>
                <c:pt idx="0">
                  <c:v>#N/A</c:v>
                </c:pt>
                <c:pt idx="1">
                  <c:v>#N/A</c:v>
                </c:pt>
                <c:pt idx="2">
                  <c:v>#N/A</c:v>
                </c:pt>
                <c:pt idx="3">
                  <c:v>#N/A</c:v>
                </c:pt>
              </c:numCache>
            </c:numRef>
          </c:val>
          <c:smooth val="0"/>
          <c:extLst>
            <c:ext xmlns:c16="http://schemas.microsoft.com/office/drawing/2014/chart" uri="{C3380CC4-5D6E-409C-BE32-E72D297353CC}">
              <c16:uniqueId val="{00000002-7E46-44B6-9D53-DB63E0B100C7}"/>
            </c:ext>
          </c:extLst>
        </c:ser>
        <c:ser>
          <c:idx val="3"/>
          <c:order val="3"/>
          <c:tx>
            <c:strRef>
              <c:f>'Financial Health Analysis'!$B$22</c:f>
              <c:strCache>
                <c:ptCount val="1"/>
                <c:pt idx="0">
                  <c:v>Earned Income</c:v>
                </c:pt>
              </c:strCache>
            </c:strRef>
          </c:tx>
          <c:spPr>
            <a:ln w="38100" cap="rnd">
              <a:solidFill>
                <a:schemeClr val="accent4"/>
              </a:solidFill>
              <a:round/>
            </a:ln>
            <a:effectLst/>
          </c:spPr>
          <c:marker>
            <c:symbol val="none"/>
          </c:marker>
          <c:cat>
            <c:multiLvlStrRef>
              <c:f>'Financial Health Analysis'!$E$7:$H$7</c:f>
            </c:multiLvlStrRef>
          </c:cat>
          <c:val>
            <c:numRef>
              <c:f>'Financial Health Analysis'!$E$23:$H$23</c:f>
              <c:numCache>
                <c:formatCode>0%</c:formatCode>
                <c:ptCount val="4"/>
                <c:pt idx="0">
                  <c:v>#N/A</c:v>
                </c:pt>
                <c:pt idx="1">
                  <c:v>#N/A</c:v>
                </c:pt>
                <c:pt idx="2">
                  <c:v>#N/A</c:v>
                </c:pt>
                <c:pt idx="3">
                  <c:v>#N/A</c:v>
                </c:pt>
              </c:numCache>
            </c:numRef>
          </c:val>
          <c:smooth val="0"/>
          <c:extLst>
            <c:ext xmlns:c16="http://schemas.microsoft.com/office/drawing/2014/chart" uri="{C3380CC4-5D6E-409C-BE32-E72D297353CC}">
              <c16:uniqueId val="{00000003-7E46-44B6-9D53-DB63E0B100C7}"/>
            </c:ext>
          </c:extLst>
        </c:ser>
        <c:ser>
          <c:idx val="4"/>
          <c:order val="4"/>
          <c:tx>
            <c:v>Other Income</c:v>
          </c:tx>
          <c:spPr>
            <a:ln w="38100"/>
          </c:spPr>
          <c:marker>
            <c:symbol val="none"/>
          </c:marker>
          <c:val>
            <c:numRef>
              <c:f>'Financial Health Analysis'!$E$25:$H$25</c:f>
              <c:numCache>
                <c:formatCode>0%</c:formatCode>
                <c:ptCount val="4"/>
                <c:pt idx="0">
                  <c:v>#N/A</c:v>
                </c:pt>
                <c:pt idx="1">
                  <c:v>#N/A</c:v>
                </c:pt>
                <c:pt idx="2">
                  <c:v>#N/A</c:v>
                </c:pt>
                <c:pt idx="3">
                  <c:v>#N/A</c:v>
                </c:pt>
              </c:numCache>
            </c:numRef>
          </c:val>
          <c:smooth val="0"/>
          <c:extLst>
            <c:ext xmlns:c16="http://schemas.microsoft.com/office/drawing/2014/chart" uri="{C3380CC4-5D6E-409C-BE32-E72D297353CC}">
              <c16:uniqueId val="{00000004-7E46-44B6-9D53-DB63E0B100C7}"/>
            </c:ext>
          </c:extLst>
        </c:ser>
        <c:dLbls>
          <c:showLegendKey val="0"/>
          <c:showVal val="0"/>
          <c:showCatName val="0"/>
          <c:showSerName val="0"/>
          <c:showPercent val="0"/>
          <c:showBubbleSize val="0"/>
        </c:dLbls>
        <c:smooth val="0"/>
        <c:axId val="51602560"/>
        <c:axId val="51604096"/>
      </c:lineChart>
      <c:catAx>
        <c:axId val="5160256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crossAx val="51604096"/>
        <c:crosses val="autoZero"/>
        <c:auto val="0"/>
        <c:lblAlgn val="ctr"/>
        <c:lblOffset val="100"/>
        <c:noMultiLvlLbl val="0"/>
      </c:catAx>
      <c:valAx>
        <c:axId val="516040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025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Functional Expense Mix</a:t>
            </a:r>
          </a:p>
        </c:rich>
      </c:tx>
      <c:layout>
        <c:manualLayout>
          <c:xMode val="edge"/>
          <c:yMode val="edge"/>
          <c:x val="0.33419389672544425"/>
          <c:y val="2.5878915204779827E-2"/>
        </c:manualLayout>
      </c:layout>
      <c:overlay val="0"/>
      <c:spPr>
        <a:noFill/>
        <a:ln>
          <a:noFill/>
        </a:ln>
        <a:effectLst/>
      </c:spPr>
    </c:title>
    <c:autoTitleDeleted val="0"/>
    <c:plotArea>
      <c:layout>
        <c:manualLayout>
          <c:layoutTarget val="inner"/>
          <c:xMode val="edge"/>
          <c:yMode val="edge"/>
          <c:x val="9.3566698182525374E-2"/>
          <c:y val="0.17062590082070447"/>
          <c:w val="0.84574786925267464"/>
          <c:h val="0.57399809266118562"/>
        </c:manualLayout>
      </c:layout>
      <c:barChart>
        <c:barDir val="col"/>
        <c:grouping val="percentStacked"/>
        <c:varyColors val="0"/>
        <c:ser>
          <c:idx val="0"/>
          <c:order val="0"/>
          <c:tx>
            <c:strRef>
              <c:f>'Financial Health Analysis'!$B$27</c:f>
              <c:strCache>
                <c:ptCount val="1"/>
                <c:pt idx="0">
                  <c:v>Total Program Expense</c:v>
                </c:pt>
              </c:strCache>
            </c:strRef>
          </c:tx>
          <c:spPr>
            <a:solidFill>
              <a:schemeClr val="accent1"/>
            </a:solidFill>
            <a:ln>
              <a:noFill/>
            </a:ln>
            <a:effectLst/>
          </c:spPr>
          <c:invertIfNegative val="0"/>
          <c:dLbls>
            <c:delete val="1"/>
          </c:dLbls>
          <c:cat>
            <c:multiLvlStrRef>
              <c:f>'Financial Health Analysis'!$E$7:$H$7</c:f>
            </c:multiLvlStrRef>
          </c:cat>
          <c:val>
            <c:numRef>
              <c:f>'Financial Health Analysis'!$E$27:$H$27</c:f>
              <c:numCache>
                <c:formatCode>"$"#,##0_);[Red]\("$"#,##0\)</c:formatCode>
                <c:ptCount val="4"/>
              </c:numCache>
            </c:numRef>
          </c:val>
          <c:extLst>
            <c:ext xmlns:c16="http://schemas.microsoft.com/office/drawing/2014/chart" uri="{C3380CC4-5D6E-409C-BE32-E72D297353CC}">
              <c16:uniqueId val="{00000000-ACD9-4A28-A9EB-B41EA9E907B6}"/>
            </c:ext>
          </c:extLst>
        </c:ser>
        <c:ser>
          <c:idx val="1"/>
          <c:order val="1"/>
          <c:tx>
            <c:strRef>
              <c:f>'Financial Health Analysis'!$B$29</c:f>
              <c:strCache>
                <c:ptCount val="1"/>
                <c:pt idx="0">
                  <c:v>Total Management and General Expense</c:v>
                </c:pt>
              </c:strCache>
            </c:strRef>
          </c:tx>
          <c:spPr>
            <a:solidFill>
              <a:schemeClr val="accent2"/>
            </a:solidFill>
            <a:ln>
              <a:noFill/>
            </a:ln>
            <a:effectLst/>
          </c:spPr>
          <c:invertIfNegative val="0"/>
          <c:dLbls>
            <c:delete val="1"/>
          </c:dLbls>
          <c:cat>
            <c:multiLvlStrRef>
              <c:f>'Financial Health Analysis'!$E$7:$H$7</c:f>
            </c:multiLvlStrRef>
          </c:cat>
          <c:val>
            <c:numRef>
              <c:f>'Financial Health Analysis'!$E$29:$H$29</c:f>
              <c:numCache>
                <c:formatCode>"$"#,##0_);[Red]\("$"#,##0\)</c:formatCode>
                <c:ptCount val="4"/>
              </c:numCache>
            </c:numRef>
          </c:val>
          <c:extLst>
            <c:ext xmlns:c16="http://schemas.microsoft.com/office/drawing/2014/chart" uri="{C3380CC4-5D6E-409C-BE32-E72D297353CC}">
              <c16:uniqueId val="{00000001-ACD9-4A28-A9EB-B41EA9E907B6}"/>
            </c:ext>
          </c:extLst>
        </c:ser>
        <c:ser>
          <c:idx val="2"/>
          <c:order val="2"/>
          <c:tx>
            <c:strRef>
              <c:f>'Financial Health Analysis'!$B$31</c:f>
              <c:strCache>
                <c:ptCount val="1"/>
                <c:pt idx="0">
                  <c:v>Total Fundraising Expense</c:v>
                </c:pt>
              </c:strCache>
            </c:strRef>
          </c:tx>
          <c:spPr>
            <a:solidFill>
              <a:schemeClr val="accent3"/>
            </a:solidFill>
            <a:ln>
              <a:noFill/>
            </a:ln>
            <a:effectLst/>
          </c:spPr>
          <c:invertIfNegative val="0"/>
          <c:dLbls>
            <c:delete val="1"/>
          </c:dLbls>
          <c:cat>
            <c:multiLvlStrRef>
              <c:f>'Financial Health Analysis'!$E$7:$H$7</c:f>
            </c:multiLvlStrRef>
          </c:cat>
          <c:val>
            <c:numRef>
              <c:f>'Financial Health Analysis'!$E$31:$H$31</c:f>
              <c:numCache>
                <c:formatCode>"$"#,##0_);[Red]\("$"#,##0\)</c:formatCode>
                <c:ptCount val="4"/>
              </c:numCache>
            </c:numRef>
          </c:val>
          <c:extLst>
            <c:ext xmlns:c16="http://schemas.microsoft.com/office/drawing/2014/chart" uri="{C3380CC4-5D6E-409C-BE32-E72D297353CC}">
              <c16:uniqueId val="{00000002-ACD9-4A28-A9EB-B41EA9E907B6}"/>
            </c:ext>
          </c:extLst>
        </c:ser>
        <c:dLbls>
          <c:showLegendKey val="0"/>
          <c:showVal val="1"/>
          <c:showCatName val="0"/>
          <c:showSerName val="0"/>
          <c:showPercent val="0"/>
          <c:showBubbleSize val="0"/>
        </c:dLbls>
        <c:gapWidth val="105"/>
        <c:overlap val="100"/>
        <c:axId val="51622272"/>
        <c:axId val="51623808"/>
      </c:barChart>
      <c:catAx>
        <c:axId val="51622272"/>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23808"/>
        <c:crosses val="autoZero"/>
        <c:auto val="0"/>
        <c:lblAlgn val="ctr"/>
        <c:lblOffset val="100"/>
        <c:noMultiLvlLbl val="0"/>
      </c:catAx>
      <c:valAx>
        <c:axId val="51623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22272"/>
        <c:crosses val="autoZero"/>
        <c:crossBetween val="between"/>
      </c:valAx>
      <c:spPr>
        <a:noFill/>
        <a:ln>
          <a:noFill/>
        </a:ln>
        <a:effectLst/>
      </c:spPr>
    </c:plotArea>
    <c:legend>
      <c:legendPos val="b"/>
      <c:layout>
        <c:manualLayout>
          <c:xMode val="edge"/>
          <c:yMode val="edge"/>
          <c:x val="5.2894288968585904E-2"/>
          <c:y val="0.85818849633194594"/>
          <c:w val="0.85031857796525256"/>
          <c:h val="0.126163439715525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Months of LUNA</a:t>
            </a:r>
          </a:p>
        </c:rich>
      </c:tx>
      <c:overlay val="0"/>
      <c:spPr>
        <a:noFill/>
        <a:ln>
          <a:noFill/>
        </a:ln>
        <a:effectLst/>
      </c:spPr>
    </c:title>
    <c:autoTitleDeleted val="0"/>
    <c:plotArea>
      <c:layout>
        <c:manualLayout>
          <c:layoutTarget val="inner"/>
          <c:xMode val="edge"/>
          <c:yMode val="edge"/>
          <c:x val="8.6580094959188447E-2"/>
          <c:y val="0.14509667299982021"/>
          <c:w val="0.8833755180613645"/>
          <c:h val="0.76131675363153661"/>
        </c:manualLayout>
      </c:layout>
      <c:lineChart>
        <c:grouping val="standard"/>
        <c:varyColors val="0"/>
        <c:ser>
          <c:idx val="0"/>
          <c:order val="0"/>
          <c:spPr>
            <a:ln w="34925" cap="rnd">
              <a:solidFill>
                <a:schemeClr val="accent1"/>
              </a:solidFill>
              <a:round/>
            </a:ln>
            <a:effectLst/>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'Financial Health Analysis'!$E$7:$G$7</c:f>
            </c:multiLvlStrRef>
          </c:cat>
          <c:val>
            <c:numRef>
              <c:f>'Financial Health Analysis'!$E$45:$G$45</c:f>
              <c:numCache>
                <c:formatCode>#,##0.0_);[Red]\(#,##0.0\)</c:formatCode>
                <c:ptCount val="3"/>
                <c:pt idx="0">
                  <c:v>#N/A</c:v>
                </c:pt>
                <c:pt idx="1">
                  <c:v>#N/A</c:v>
                </c:pt>
                <c:pt idx="2">
                  <c:v>#N/A</c:v>
                </c:pt>
              </c:numCache>
            </c:numRef>
          </c:val>
          <c:smooth val="0"/>
          <c:extLst>
            <c:ext xmlns:c16="http://schemas.microsoft.com/office/drawing/2014/chart" uri="{C3380CC4-5D6E-409C-BE32-E72D297353CC}">
              <c16:uniqueId val="{00000000-E044-4774-958C-13E5621A4BEF}"/>
            </c:ext>
          </c:extLst>
        </c:ser>
        <c:dLbls>
          <c:showLegendKey val="0"/>
          <c:showVal val="0"/>
          <c:showCatName val="0"/>
          <c:showSerName val="0"/>
          <c:showPercent val="0"/>
          <c:showBubbleSize val="0"/>
        </c:dLbls>
        <c:smooth val="0"/>
        <c:axId val="51640576"/>
        <c:axId val="52043776"/>
      </c:lineChart>
      <c:catAx>
        <c:axId val="51640576"/>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crossAx val="52043776"/>
        <c:crosses val="autoZero"/>
        <c:auto val="0"/>
        <c:lblAlgn val="ctr"/>
        <c:lblOffset val="100"/>
        <c:noMultiLvlLbl val="0"/>
      </c:catAx>
      <c:valAx>
        <c:axId val="52043776"/>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40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Months of Cash on Hand</a:t>
            </a:r>
          </a:p>
        </c:rich>
      </c:tx>
      <c:overlay val="0"/>
      <c:spPr>
        <a:noFill/>
        <a:ln>
          <a:noFill/>
        </a:ln>
        <a:effectLst/>
      </c:spPr>
    </c:title>
    <c:autoTitleDeleted val="0"/>
    <c:plotArea>
      <c:layout/>
      <c:lineChart>
        <c:grouping val="standard"/>
        <c:varyColors val="0"/>
        <c:ser>
          <c:idx val="0"/>
          <c:order val="0"/>
          <c:spPr>
            <a:ln w="38100" cap="rnd">
              <a:solidFill>
                <a:schemeClr val="accent1"/>
              </a:solidFill>
              <a:round/>
            </a:ln>
            <a:effectLst/>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'Financial Health Analysis'!$E$7:$G$7</c:f>
            </c:multiLvlStrRef>
          </c:cat>
          <c:val>
            <c:numRef>
              <c:f>'Financial Health Analysis'!$E$50:$G$50</c:f>
              <c:numCache>
                <c:formatCode>#,##0.0_);[Red]\(#,##0.0\)</c:formatCode>
                <c:ptCount val="3"/>
                <c:pt idx="0">
                  <c:v>#N/A</c:v>
                </c:pt>
                <c:pt idx="1">
                  <c:v>#N/A</c:v>
                </c:pt>
                <c:pt idx="2">
                  <c:v>#N/A</c:v>
                </c:pt>
              </c:numCache>
            </c:numRef>
          </c:val>
          <c:smooth val="0"/>
          <c:extLst>
            <c:ext xmlns:c16="http://schemas.microsoft.com/office/drawing/2014/chart" uri="{C3380CC4-5D6E-409C-BE32-E72D297353CC}">
              <c16:uniqueId val="{00000000-4462-46ED-B92A-0396E0EFE348}"/>
            </c:ext>
          </c:extLst>
        </c:ser>
        <c:dLbls>
          <c:showLegendKey val="0"/>
          <c:showVal val="0"/>
          <c:showCatName val="0"/>
          <c:showSerName val="0"/>
          <c:showPercent val="0"/>
          <c:showBubbleSize val="0"/>
        </c:dLbls>
        <c:smooth val="0"/>
        <c:axId val="52830208"/>
        <c:axId val="52831744"/>
      </c:lineChart>
      <c:catAx>
        <c:axId val="52830208"/>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crossAx val="52831744"/>
        <c:crosses val="autoZero"/>
        <c:auto val="0"/>
        <c:lblAlgn val="ctr"/>
        <c:lblOffset val="100"/>
        <c:noMultiLvlLbl val="0"/>
      </c:catAx>
      <c:valAx>
        <c:axId val="5283174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30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LUNA Balance</a:t>
            </a:r>
          </a:p>
        </c:rich>
      </c:tx>
      <c:overlay val="0"/>
      <c:spPr>
        <a:noFill/>
        <a:ln>
          <a:noFill/>
        </a:ln>
        <a:effectLst/>
      </c:spPr>
    </c:title>
    <c:autoTitleDeleted val="0"/>
    <c:plotArea>
      <c:layout>
        <c:manualLayout>
          <c:layoutTarget val="inner"/>
          <c:xMode val="edge"/>
          <c:yMode val="edge"/>
          <c:x val="0.14768970521491587"/>
          <c:y val="0.14509667299982021"/>
          <c:w val="0.82248723073316921"/>
          <c:h val="0.7444652441650218"/>
        </c:manualLayout>
      </c:layout>
      <c:barChart>
        <c:barDir val="col"/>
        <c:grouping val="clustered"/>
        <c:varyColors val="0"/>
        <c:ser>
          <c:idx val="0"/>
          <c:order val="0"/>
          <c:spPr>
            <a:ln w="28575" cap="rnd">
              <a:solidFill>
                <a:schemeClr val="accent1"/>
              </a:solidFill>
              <a:roun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'Financial Health Analysis'!$E$7:$G$7</c:f>
            </c:multiLvlStrRef>
          </c:cat>
          <c:val>
            <c:numRef>
              <c:f>'Financial Health Analysis'!$E$40:$G$40</c:f>
              <c:numCache>
                <c:formatCode>"$"#,##0_);[Red]\("$"#,##0\)</c:formatCode>
                <c:ptCount val="3"/>
                <c:pt idx="0">
                  <c:v>#N/A</c:v>
                </c:pt>
                <c:pt idx="1">
                  <c:v>#N/A</c:v>
                </c:pt>
                <c:pt idx="2">
                  <c:v>#N/A</c:v>
                </c:pt>
              </c:numCache>
            </c:numRef>
          </c:val>
          <c:extLst>
            <c:ext xmlns:c16="http://schemas.microsoft.com/office/drawing/2014/chart" uri="{C3380CC4-5D6E-409C-BE32-E72D297353CC}">
              <c16:uniqueId val="{00000000-46EE-438C-8F3D-41CD2CD9AADB}"/>
            </c:ext>
          </c:extLst>
        </c:ser>
        <c:dLbls>
          <c:showLegendKey val="0"/>
          <c:showVal val="0"/>
          <c:showCatName val="0"/>
          <c:showSerName val="0"/>
          <c:showPercent val="0"/>
          <c:showBubbleSize val="0"/>
        </c:dLbls>
        <c:gapWidth val="150"/>
        <c:axId val="52868224"/>
        <c:axId val="52869760"/>
      </c:barChart>
      <c:catAx>
        <c:axId val="52868224"/>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95000"/>
                    <a:lumOff val="5000"/>
                  </a:schemeClr>
                </a:solidFill>
                <a:latin typeface="+mn-lt"/>
                <a:ea typeface="+mn-ea"/>
                <a:cs typeface="+mn-cs"/>
              </a:defRPr>
            </a:pPr>
            <a:endParaRPr lang="en-US"/>
          </a:p>
        </c:txPr>
        <c:crossAx val="52869760"/>
        <c:crosses val="autoZero"/>
        <c:auto val="0"/>
        <c:lblAlgn val="ctr"/>
        <c:lblOffset val="100"/>
        <c:noMultiLvlLbl val="0"/>
      </c:catAx>
      <c:valAx>
        <c:axId val="528697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68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33" l="0.70000000000000062" r="0.70000000000000062" t="0.75000000000000333"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Cash Balance</a:t>
            </a:r>
          </a:p>
        </c:rich>
      </c:tx>
      <c:overlay val="0"/>
      <c:spPr>
        <a:noFill/>
        <a:ln>
          <a:noFill/>
        </a:ln>
        <a:effectLst/>
      </c:spPr>
    </c:title>
    <c:autoTitleDeleted val="0"/>
    <c:plotArea>
      <c:layout/>
      <c:barChart>
        <c:barDir val="col"/>
        <c:grouping val="clustered"/>
        <c:varyColors val="0"/>
        <c:ser>
          <c:idx val="0"/>
          <c:order val="0"/>
          <c:spPr>
            <a:ln w="28575" cap="rnd">
              <a:solidFill>
                <a:schemeClr val="accent1"/>
              </a:solidFill>
              <a:roun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'Financial Health Analysis'!$E$7:$G$7</c:f>
            </c:multiLvlStrRef>
          </c:cat>
          <c:val>
            <c:numRef>
              <c:f>'Financial Health Analysis'!$E$47:$G$47</c:f>
              <c:numCache>
                <c:formatCode>"$"#,##0_);[Red]\("$"#,##0\)</c:formatCode>
                <c:ptCount val="3"/>
              </c:numCache>
            </c:numRef>
          </c:val>
          <c:extLst>
            <c:ext xmlns:c16="http://schemas.microsoft.com/office/drawing/2014/chart" uri="{C3380CC4-5D6E-409C-BE32-E72D297353CC}">
              <c16:uniqueId val="{00000000-017F-4996-90B0-F1C663858B24}"/>
            </c:ext>
          </c:extLst>
        </c:ser>
        <c:dLbls>
          <c:showLegendKey val="0"/>
          <c:showVal val="0"/>
          <c:showCatName val="0"/>
          <c:showSerName val="0"/>
          <c:showPercent val="0"/>
          <c:showBubbleSize val="0"/>
        </c:dLbls>
        <c:gapWidth val="150"/>
        <c:axId val="52894336"/>
        <c:axId val="52900224"/>
      </c:barChart>
      <c:catAx>
        <c:axId val="52894336"/>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crossAx val="52900224"/>
        <c:crosses val="autoZero"/>
        <c:auto val="0"/>
        <c:lblAlgn val="ctr"/>
        <c:lblOffset val="100"/>
        <c:noMultiLvlLbl val="0"/>
      </c:catAx>
      <c:valAx>
        <c:axId val="529002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94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33" l="0.70000000000000062" r="0.70000000000000062" t="0.75000000000000333"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Board Designated Net Assets</a:t>
            </a:r>
          </a:p>
        </c:rich>
      </c:tx>
      <c:layout>
        <c:manualLayout>
          <c:xMode val="edge"/>
          <c:yMode val="edge"/>
          <c:x val="0.28429549636456186"/>
          <c:y val="3.0582819438953843E-2"/>
        </c:manualLayout>
      </c:layout>
      <c:overlay val="0"/>
      <c:spPr>
        <a:noFill/>
        <a:ln>
          <a:noFill/>
        </a:ln>
        <a:effectLst/>
      </c:spPr>
    </c:title>
    <c:autoTitleDeleted val="0"/>
    <c:plotArea>
      <c:layout>
        <c:manualLayout>
          <c:layoutTarget val="inner"/>
          <c:xMode val="edge"/>
          <c:yMode val="edge"/>
          <c:x val="0.1754951495274725"/>
          <c:y val="0.15997477316051747"/>
          <c:w val="0.79235706547102358"/>
          <c:h val="0.73996759363188902"/>
        </c:manualLayout>
      </c:layout>
      <c:barChart>
        <c:barDir val="col"/>
        <c:grouping val="clustered"/>
        <c:varyColors val="0"/>
        <c:ser>
          <c:idx val="0"/>
          <c:order val="0"/>
          <c:spPr>
            <a:ln w="28575" cap="rnd">
              <a:noFill/>
              <a:roun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'Financial Health Analysis'!$E$7:$G$7</c:f>
            </c:multiLvlStrRef>
          </c:cat>
          <c:val>
            <c:numRef>
              <c:f>'Financial Health Analysis'!$E$53:$G$53</c:f>
              <c:numCache>
                <c:formatCode>"$"#,##0_);[Red]\("$"#,##0\)</c:formatCode>
                <c:ptCount val="3"/>
                <c:pt idx="0">
                  <c:v>0</c:v>
                </c:pt>
                <c:pt idx="1">
                  <c:v>0</c:v>
                </c:pt>
                <c:pt idx="2">
                  <c:v>0</c:v>
                </c:pt>
              </c:numCache>
            </c:numRef>
          </c:val>
          <c:extLst>
            <c:ext xmlns:c16="http://schemas.microsoft.com/office/drawing/2014/chart" uri="{C3380CC4-5D6E-409C-BE32-E72D297353CC}">
              <c16:uniqueId val="{00000000-78C9-4F37-8590-E2E797BC6761}"/>
            </c:ext>
          </c:extLst>
        </c:ser>
        <c:dLbls>
          <c:showLegendKey val="0"/>
          <c:showVal val="0"/>
          <c:showCatName val="0"/>
          <c:showSerName val="0"/>
          <c:showPercent val="0"/>
          <c:showBubbleSize val="0"/>
        </c:dLbls>
        <c:gapWidth val="124"/>
        <c:axId val="52945280"/>
        <c:axId val="52946816"/>
      </c:barChart>
      <c:catAx>
        <c:axId val="52945280"/>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95000"/>
                    <a:lumOff val="5000"/>
                  </a:schemeClr>
                </a:solidFill>
                <a:latin typeface="+mn-lt"/>
                <a:ea typeface="+mn-ea"/>
                <a:cs typeface="+mn-cs"/>
              </a:defRPr>
            </a:pPr>
            <a:endParaRPr lang="en-US"/>
          </a:p>
        </c:txPr>
        <c:crossAx val="52946816"/>
        <c:crosses val="autoZero"/>
        <c:auto val="0"/>
        <c:lblAlgn val="ctr"/>
        <c:lblOffset val="100"/>
        <c:noMultiLvlLbl val="0"/>
      </c:catAx>
      <c:valAx>
        <c:axId val="529468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945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Net Assets,</a:t>
            </a:r>
            <a:r>
              <a:rPr lang="en-US" baseline="0">
                <a:solidFill>
                  <a:schemeClr val="tx1"/>
                </a:solidFill>
              </a:rPr>
              <a:t> Including Temp. &amp; Perm. Restricted</a:t>
            </a:r>
            <a:endParaRPr lang="en-US">
              <a:solidFill>
                <a:schemeClr val="tx1"/>
              </a:solidFill>
            </a:endParaRPr>
          </a:p>
        </c:rich>
      </c:tx>
      <c:layout>
        <c:manualLayout>
          <c:xMode val="edge"/>
          <c:yMode val="edge"/>
          <c:x val="0.15134056616113511"/>
          <c:y val="3.4575377743798263E-2"/>
        </c:manualLayout>
      </c:layout>
      <c:overlay val="0"/>
      <c:spPr>
        <a:noFill/>
        <a:ln>
          <a:noFill/>
        </a:ln>
        <a:effectLst/>
      </c:spPr>
    </c:title>
    <c:autoTitleDeleted val="0"/>
    <c:plotArea>
      <c:layout>
        <c:manualLayout>
          <c:layoutTarget val="inner"/>
          <c:xMode val="edge"/>
          <c:yMode val="edge"/>
          <c:x val="0.16545753019650009"/>
          <c:y val="0.17062590082070447"/>
          <c:w val="0.83454246980350066"/>
          <c:h val="0.57636862966018165"/>
        </c:manualLayout>
      </c:layout>
      <c:barChart>
        <c:barDir val="col"/>
        <c:grouping val="stacked"/>
        <c:varyColors val="0"/>
        <c:ser>
          <c:idx val="0"/>
          <c:order val="0"/>
          <c:tx>
            <c:strRef>
              <c:f>'Financial Health Analysis'!$B$55</c:f>
              <c:strCache>
                <c:ptCount val="1"/>
                <c:pt idx="0">
                  <c:v>Permanently Restricted Net Assets</c:v>
                </c:pt>
              </c:strCache>
            </c:strRef>
          </c:tx>
          <c:spPr>
            <a:solidFill>
              <a:schemeClr val="accent1"/>
            </a:solidFill>
            <a:ln>
              <a:noFill/>
            </a:ln>
            <a:effectLst/>
          </c:spPr>
          <c:invertIfNegative val="0"/>
          <c:dLbls>
            <c:delete val="1"/>
          </c:dLbls>
          <c:cat>
            <c:multiLvlStrRef>
              <c:f>'Financial Health Analysis'!$E$7:$G$7</c:f>
            </c:multiLvlStrRef>
          </c:cat>
          <c:val>
            <c:numRef>
              <c:f>'Financial Health Analysis'!$E$55:$G$55</c:f>
              <c:numCache>
                <c:formatCode>"$"#,##0_);[Red]\("$"#,##0\)</c:formatCode>
                <c:ptCount val="3"/>
              </c:numCache>
            </c:numRef>
          </c:val>
          <c:extLst>
            <c:ext xmlns:c16="http://schemas.microsoft.com/office/drawing/2014/chart" uri="{C3380CC4-5D6E-409C-BE32-E72D297353CC}">
              <c16:uniqueId val="{00000000-55C3-4F2B-95DA-10E5359ED347}"/>
            </c:ext>
          </c:extLst>
        </c:ser>
        <c:ser>
          <c:idx val="1"/>
          <c:order val="1"/>
          <c:tx>
            <c:strRef>
              <c:f>'Financial Health Analysis'!$B$54</c:f>
              <c:strCache>
                <c:ptCount val="1"/>
                <c:pt idx="0">
                  <c:v>Temporarily Restricted Net Assets</c:v>
                </c:pt>
              </c:strCache>
            </c:strRef>
          </c:tx>
          <c:spPr>
            <a:solidFill>
              <a:schemeClr val="accent2"/>
            </a:solidFill>
            <a:ln>
              <a:noFill/>
            </a:ln>
            <a:effectLst/>
          </c:spPr>
          <c:invertIfNegative val="0"/>
          <c:dLbls>
            <c:delete val="1"/>
          </c:dLbls>
          <c:cat>
            <c:multiLvlStrRef>
              <c:f>'Financial Health Analysis'!$E$7:$G$7</c:f>
            </c:multiLvlStrRef>
          </c:cat>
          <c:val>
            <c:numRef>
              <c:f>'Financial Health Analysis'!$E$54:$G$54</c:f>
              <c:numCache>
                <c:formatCode>"$"#,##0_);[Red]\("$"#,##0\)</c:formatCode>
                <c:ptCount val="3"/>
              </c:numCache>
            </c:numRef>
          </c:val>
          <c:extLst>
            <c:ext xmlns:c16="http://schemas.microsoft.com/office/drawing/2014/chart" uri="{C3380CC4-5D6E-409C-BE32-E72D297353CC}">
              <c16:uniqueId val="{00000001-55C3-4F2B-95DA-10E5359ED347}"/>
            </c:ext>
          </c:extLst>
        </c:ser>
        <c:ser>
          <c:idx val="2"/>
          <c:order val="2"/>
          <c:tx>
            <c:strRef>
              <c:f>'Financial Health Analysis'!$B$34</c:f>
              <c:strCache>
                <c:ptCount val="1"/>
                <c:pt idx="0">
                  <c:v>Unrestricted Net Assets (A)</c:v>
                </c:pt>
              </c:strCache>
            </c:strRef>
          </c:tx>
          <c:spPr>
            <a:solidFill>
              <a:schemeClr val="accent3"/>
            </a:solidFill>
            <a:ln>
              <a:noFill/>
            </a:ln>
            <a:effectLst/>
          </c:spPr>
          <c:invertIfNegative val="0"/>
          <c:dLbls>
            <c:delete val="1"/>
          </c:dLbls>
          <c:cat>
            <c:multiLvlStrRef>
              <c:f>'Financial Health Analysis'!$E$7:$G$7</c:f>
            </c:multiLvlStrRef>
          </c:cat>
          <c:val>
            <c:numRef>
              <c:f>'Financial Health Analysis'!$E$34:$G$34</c:f>
              <c:numCache>
                <c:formatCode>"$"#,##0_);[Red]\("$"#,##0\)</c:formatCode>
                <c:ptCount val="3"/>
              </c:numCache>
            </c:numRef>
          </c:val>
          <c:extLst>
            <c:ext xmlns:c16="http://schemas.microsoft.com/office/drawing/2014/chart" uri="{C3380CC4-5D6E-409C-BE32-E72D297353CC}">
              <c16:uniqueId val="{00000002-55C3-4F2B-95DA-10E5359ED347}"/>
            </c:ext>
          </c:extLst>
        </c:ser>
        <c:dLbls>
          <c:showLegendKey val="0"/>
          <c:showVal val="1"/>
          <c:showCatName val="0"/>
          <c:showSerName val="0"/>
          <c:showPercent val="0"/>
          <c:showBubbleSize val="0"/>
        </c:dLbls>
        <c:gapWidth val="129"/>
        <c:overlap val="100"/>
        <c:axId val="54074368"/>
        <c:axId val="54121216"/>
      </c:barChart>
      <c:catAx>
        <c:axId val="5407436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21216"/>
        <c:crosses val="autoZero"/>
        <c:auto val="0"/>
        <c:lblAlgn val="ctr"/>
        <c:lblOffset val="100"/>
        <c:noMultiLvlLbl val="0"/>
      </c:catAx>
      <c:valAx>
        <c:axId val="541212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4368"/>
        <c:crosses val="autoZero"/>
        <c:crossBetween val="between"/>
      </c:valAx>
      <c:spPr>
        <a:noFill/>
        <a:ln>
          <a:noFill/>
        </a:ln>
        <a:effectLst/>
      </c:spPr>
    </c:plotArea>
    <c:legend>
      <c:legendPos val="b"/>
      <c:layout>
        <c:manualLayout>
          <c:xMode val="edge"/>
          <c:yMode val="edge"/>
          <c:x val="9.9902555473480606E-2"/>
          <c:y val="0.82898825272116372"/>
          <c:w val="0.86172058797067663"/>
          <c:h val="0.13244390429149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123825</xdr:rowOff>
    </xdr:from>
    <xdr:to>
      <xdr:col>0</xdr:col>
      <xdr:colOff>1438275</xdr:colOff>
      <xdr:row>2</xdr:row>
      <xdr:rowOff>106862</xdr:rowOff>
    </xdr:to>
    <xdr:pic>
      <xdr:nvPicPr>
        <xdr:cNvPr id="2" name="Picture 1">
          <a:extLst>
            <a:ext uri="{FF2B5EF4-FFF2-40B4-BE49-F238E27FC236}">
              <a16:creationId xmlns:a16="http://schemas.microsoft.com/office/drawing/2014/main" id="{75BFBA83-1069-2404-AEA7-0320EFC9A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123825"/>
          <a:ext cx="1276350" cy="4973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411013</xdr:colOff>
      <xdr:row>27</xdr:row>
      <xdr:rowOff>84662</xdr:rowOff>
    </xdr:from>
    <xdr:to>
      <xdr:col>3</xdr:col>
      <xdr:colOff>885647</xdr:colOff>
      <xdr:row>27</xdr:row>
      <xdr:rowOff>357229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81021" y="7770798"/>
          <a:ext cx="1190626" cy="27256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Program Expenses</a:t>
          </a:r>
        </a:p>
        <a:p>
          <a:pPr algn="ctr"/>
          <a:r>
            <a:rPr lang="en-US" sz="800"/>
            <a:t>Total Expenses</a:t>
          </a:r>
        </a:p>
      </xdr:txBody>
    </xdr:sp>
    <xdr:clientData/>
  </xdr:twoCellAnchor>
  <xdr:twoCellAnchor>
    <xdr:from>
      <xdr:col>3</xdr:col>
      <xdr:colOff>626674</xdr:colOff>
      <xdr:row>29</xdr:row>
      <xdr:rowOff>77560</xdr:rowOff>
    </xdr:from>
    <xdr:to>
      <xdr:col>3</xdr:col>
      <xdr:colOff>2274499</xdr:colOff>
      <xdr:row>29</xdr:row>
      <xdr:rowOff>334904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12674" y="8505568"/>
          <a:ext cx="1647825" cy="2573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Management</a:t>
          </a:r>
          <a:r>
            <a:rPr lang="en-US" sz="800" u="sng" baseline="0"/>
            <a:t> &amp; General Expenses</a:t>
          </a:r>
          <a:endParaRPr lang="en-US" sz="800" u="sng"/>
        </a:p>
        <a:p>
          <a:pPr algn="ctr"/>
          <a:r>
            <a:rPr lang="en-US" sz="800"/>
            <a:t>Total Expenses</a:t>
          </a:r>
        </a:p>
      </xdr:txBody>
    </xdr:sp>
    <xdr:clientData/>
  </xdr:twoCellAnchor>
  <xdr:twoCellAnchor>
    <xdr:from>
      <xdr:col>2</xdr:col>
      <xdr:colOff>709523</xdr:colOff>
      <xdr:row>31</xdr:row>
      <xdr:rowOff>86184</xdr:rowOff>
    </xdr:from>
    <xdr:to>
      <xdr:col>3</xdr:col>
      <xdr:colOff>1212731</xdr:colOff>
      <xdr:row>31</xdr:row>
      <xdr:rowOff>343528</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279531" y="9256063"/>
          <a:ext cx="1219200" cy="2573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Fundraising Expenses</a:t>
          </a:r>
        </a:p>
        <a:p>
          <a:pPr algn="ctr"/>
          <a:r>
            <a:rPr lang="en-US" sz="800"/>
            <a:t>Total Expenses</a:t>
          </a:r>
        </a:p>
      </xdr:txBody>
    </xdr:sp>
    <xdr:clientData/>
  </xdr:twoCellAnchor>
  <xdr:twoCellAnchor>
    <xdr:from>
      <xdr:col>2</xdr:col>
      <xdr:colOff>500331</xdr:colOff>
      <xdr:row>27</xdr:row>
      <xdr:rowOff>96150</xdr:rowOff>
    </xdr:from>
    <xdr:to>
      <xdr:col>3</xdr:col>
      <xdr:colOff>802614</xdr:colOff>
      <xdr:row>27</xdr:row>
      <xdr:rowOff>334275</xdr:rowOff>
    </xdr:to>
    <xdr:sp macro="" textlink="">
      <xdr:nvSpPr>
        <xdr:cNvPr id="5" name="Double Bracket 4">
          <a:extLst>
            <a:ext uri="{FF2B5EF4-FFF2-40B4-BE49-F238E27FC236}">
              <a16:creationId xmlns:a16="http://schemas.microsoft.com/office/drawing/2014/main" id="{00000000-0008-0000-0100-000005000000}"/>
            </a:ext>
          </a:extLst>
        </xdr:cNvPr>
        <xdr:cNvSpPr/>
      </xdr:nvSpPr>
      <xdr:spPr>
        <a:xfrm>
          <a:off x="2070339" y="7782286"/>
          <a:ext cx="1104539"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3</xdr:col>
      <xdr:colOff>647519</xdr:colOff>
      <xdr:row>29</xdr:row>
      <xdr:rowOff>86626</xdr:rowOff>
    </xdr:from>
    <xdr:to>
      <xdr:col>3</xdr:col>
      <xdr:colOff>2238194</xdr:colOff>
      <xdr:row>29</xdr:row>
      <xdr:rowOff>324751</xdr:rowOff>
    </xdr:to>
    <xdr:sp macro="" textlink="">
      <xdr:nvSpPr>
        <xdr:cNvPr id="7" name="Double Bracket 6">
          <a:extLst>
            <a:ext uri="{FF2B5EF4-FFF2-40B4-BE49-F238E27FC236}">
              <a16:creationId xmlns:a16="http://schemas.microsoft.com/office/drawing/2014/main" id="{00000000-0008-0000-0100-000007000000}"/>
            </a:ext>
          </a:extLst>
        </xdr:cNvPr>
        <xdr:cNvSpPr/>
      </xdr:nvSpPr>
      <xdr:spPr>
        <a:xfrm>
          <a:off x="2933519" y="8514634"/>
          <a:ext cx="1590675"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2</xdr:col>
      <xdr:colOff>851140</xdr:colOff>
      <xdr:row>31</xdr:row>
      <xdr:rowOff>87523</xdr:rowOff>
    </xdr:from>
    <xdr:to>
      <xdr:col>3</xdr:col>
      <xdr:colOff>1075667</xdr:colOff>
      <xdr:row>31</xdr:row>
      <xdr:rowOff>325648</xdr:rowOff>
    </xdr:to>
    <xdr:sp macro="" textlink="">
      <xdr:nvSpPr>
        <xdr:cNvPr id="8" name="Double Bracket 7">
          <a:extLst>
            <a:ext uri="{FF2B5EF4-FFF2-40B4-BE49-F238E27FC236}">
              <a16:creationId xmlns:a16="http://schemas.microsoft.com/office/drawing/2014/main" id="{00000000-0008-0000-0100-000008000000}"/>
            </a:ext>
          </a:extLst>
        </xdr:cNvPr>
        <xdr:cNvSpPr/>
      </xdr:nvSpPr>
      <xdr:spPr>
        <a:xfrm>
          <a:off x="2480574" y="9269863"/>
          <a:ext cx="1135093"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3</xdr:col>
      <xdr:colOff>439702</xdr:colOff>
      <xdr:row>14</xdr:row>
      <xdr:rowOff>67353</xdr:rowOff>
    </xdr:from>
    <xdr:to>
      <xdr:col>3</xdr:col>
      <xdr:colOff>2030377</xdr:colOff>
      <xdr:row>14</xdr:row>
      <xdr:rowOff>370425</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2931778" y="3364561"/>
          <a:ext cx="1590675" cy="3030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Individual Contributions</a:t>
          </a:r>
          <a:r>
            <a:rPr lang="en-US" sz="800" u="sng" baseline="0"/>
            <a:t> Revenue</a:t>
          </a:r>
          <a:endParaRPr lang="en-US" sz="800" u="sng"/>
        </a:p>
        <a:p>
          <a:pPr algn="ctr"/>
          <a:r>
            <a:rPr lang="en-US" sz="800"/>
            <a:t>Total Revenue</a:t>
          </a:r>
        </a:p>
      </xdr:txBody>
    </xdr:sp>
    <xdr:clientData/>
  </xdr:twoCellAnchor>
  <xdr:twoCellAnchor>
    <xdr:from>
      <xdr:col>3</xdr:col>
      <xdr:colOff>400099</xdr:colOff>
      <xdr:row>18</xdr:row>
      <xdr:rowOff>88381</xdr:rowOff>
    </xdr:from>
    <xdr:to>
      <xdr:col>3</xdr:col>
      <xdr:colOff>2047924</xdr:colOff>
      <xdr:row>18</xdr:row>
      <xdr:rowOff>338452</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892175" y="4564532"/>
          <a:ext cx="1647825" cy="2500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Foundation/Corporate Revenue</a:t>
          </a:r>
        </a:p>
        <a:p>
          <a:pPr algn="ctr"/>
          <a:r>
            <a:rPr lang="en-US" sz="800"/>
            <a:t>Total Revenue</a:t>
          </a:r>
        </a:p>
      </xdr:txBody>
    </xdr:sp>
    <xdr:clientData/>
  </xdr:twoCellAnchor>
  <xdr:twoCellAnchor>
    <xdr:from>
      <xdr:col>3</xdr:col>
      <xdr:colOff>14617</xdr:colOff>
      <xdr:row>20</xdr:row>
      <xdr:rowOff>80318</xdr:rowOff>
    </xdr:from>
    <xdr:to>
      <xdr:col>3</xdr:col>
      <xdr:colOff>1138567</xdr:colOff>
      <xdr:row>20</xdr:row>
      <xdr:rowOff>350124</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2300617" y="5316552"/>
          <a:ext cx="1123950" cy="2698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Government</a:t>
          </a:r>
          <a:r>
            <a:rPr lang="en-US" sz="800" u="sng" baseline="0"/>
            <a:t> Funding</a:t>
          </a:r>
          <a:endParaRPr lang="en-US" sz="800" u="sng"/>
        </a:p>
        <a:p>
          <a:pPr algn="ctr"/>
          <a:r>
            <a:rPr lang="en-US" sz="800"/>
            <a:t>Total Revenue</a:t>
          </a:r>
        </a:p>
        <a:p>
          <a:pPr algn="ctr"/>
          <a:endParaRPr lang="en-US" sz="800"/>
        </a:p>
      </xdr:txBody>
    </xdr:sp>
    <xdr:clientData/>
  </xdr:twoCellAnchor>
  <xdr:twoCellAnchor>
    <xdr:from>
      <xdr:col>3</xdr:col>
      <xdr:colOff>452406</xdr:colOff>
      <xdr:row>14</xdr:row>
      <xdr:rowOff>67849</xdr:rowOff>
    </xdr:from>
    <xdr:to>
      <xdr:col>3</xdr:col>
      <xdr:colOff>2009419</xdr:colOff>
      <xdr:row>14</xdr:row>
      <xdr:rowOff>305974</xdr:rowOff>
    </xdr:to>
    <xdr:sp macro="" textlink="">
      <xdr:nvSpPr>
        <xdr:cNvPr id="12" name="Double Bracket 11">
          <a:extLst>
            <a:ext uri="{FF2B5EF4-FFF2-40B4-BE49-F238E27FC236}">
              <a16:creationId xmlns:a16="http://schemas.microsoft.com/office/drawing/2014/main" id="{00000000-0008-0000-0100-00000C000000}"/>
            </a:ext>
          </a:extLst>
        </xdr:cNvPr>
        <xdr:cNvSpPr/>
      </xdr:nvSpPr>
      <xdr:spPr>
        <a:xfrm>
          <a:off x="2944482" y="3365057"/>
          <a:ext cx="1557013"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3</xdr:col>
      <xdr:colOff>448572</xdr:colOff>
      <xdr:row>18</xdr:row>
      <xdr:rowOff>89779</xdr:rowOff>
    </xdr:from>
    <xdr:to>
      <xdr:col>3</xdr:col>
      <xdr:colOff>1973134</xdr:colOff>
      <xdr:row>18</xdr:row>
      <xdr:rowOff>327904</xdr:rowOff>
    </xdr:to>
    <xdr:sp macro="" textlink="">
      <xdr:nvSpPr>
        <xdr:cNvPr id="13" name="Double Bracket 12">
          <a:extLst>
            <a:ext uri="{FF2B5EF4-FFF2-40B4-BE49-F238E27FC236}">
              <a16:creationId xmlns:a16="http://schemas.microsoft.com/office/drawing/2014/main" id="{00000000-0008-0000-0100-00000D000000}"/>
            </a:ext>
          </a:extLst>
        </xdr:cNvPr>
        <xdr:cNvSpPr/>
      </xdr:nvSpPr>
      <xdr:spPr>
        <a:xfrm>
          <a:off x="2940648" y="4565930"/>
          <a:ext cx="1524562"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2</xdr:col>
      <xdr:colOff>881812</xdr:colOff>
      <xdr:row>20</xdr:row>
      <xdr:rowOff>85605</xdr:rowOff>
    </xdr:from>
    <xdr:to>
      <xdr:col>3</xdr:col>
      <xdr:colOff>1147312</xdr:colOff>
      <xdr:row>20</xdr:row>
      <xdr:rowOff>323730</xdr:rowOff>
    </xdr:to>
    <xdr:sp macro="" textlink="">
      <xdr:nvSpPr>
        <xdr:cNvPr id="14" name="Double Bracket 13">
          <a:extLst>
            <a:ext uri="{FF2B5EF4-FFF2-40B4-BE49-F238E27FC236}">
              <a16:creationId xmlns:a16="http://schemas.microsoft.com/office/drawing/2014/main" id="{00000000-0008-0000-0100-00000E000000}"/>
            </a:ext>
          </a:extLst>
        </xdr:cNvPr>
        <xdr:cNvSpPr/>
      </xdr:nvSpPr>
      <xdr:spPr>
        <a:xfrm>
          <a:off x="2472906" y="5299794"/>
          <a:ext cx="1166482"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2</xdr:col>
      <xdr:colOff>562886</xdr:colOff>
      <xdr:row>22</xdr:row>
      <xdr:rowOff>65096</xdr:rowOff>
    </xdr:from>
    <xdr:to>
      <xdr:col>3</xdr:col>
      <xdr:colOff>970844</xdr:colOff>
      <xdr:row>22</xdr:row>
      <xdr:rowOff>351648</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2132894" y="6043202"/>
          <a:ext cx="1123950" cy="28655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Earned Income</a:t>
          </a:r>
        </a:p>
        <a:p>
          <a:pPr algn="ctr"/>
          <a:r>
            <a:rPr lang="en-US" sz="800"/>
            <a:t>Total Revenue</a:t>
          </a:r>
        </a:p>
        <a:p>
          <a:pPr algn="ctr"/>
          <a:endParaRPr lang="en-US" sz="800"/>
        </a:p>
      </xdr:txBody>
    </xdr:sp>
    <xdr:clientData/>
  </xdr:twoCellAnchor>
  <xdr:twoCellAnchor>
    <xdr:from>
      <xdr:col>2</xdr:col>
      <xdr:colOff>648504</xdr:colOff>
      <xdr:row>22</xdr:row>
      <xdr:rowOff>76978</xdr:rowOff>
    </xdr:from>
    <xdr:to>
      <xdr:col>3</xdr:col>
      <xdr:colOff>878893</xdr:colOff>
      <xdr:row>22</xdr:row>
      <xdr:rowOff>315103</xdr:rowOff>
    </xdr:to>
    <xdr:sp macro="" textlink="">
      <xdr:nvSpPr>
        <xdr:cNvPr id="16" name="Double Bracket 15">
          <a:extLst>
            <a:ext uri="{FF2B5EF4-FFF2-40B4-BE49-F238E27FC236}">
              <a16:creationId xmlns:a16="http://schemas.microsoft.com/office/drawing/2014/main" id="{00000000-0008-0000-0100-000010000000}"/>
            </a:ext>
          </a:extLst>
        </xdr:cNvPr>
        <xdr:cNvSpPr/>
      </xdr:nvSpPr>
      <xdr:spPr>
        <a:xfrm>
          <a:off x="2218512" y="6055084"/>
          <a:ext cx="946381"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2</xdr:col>
      <xdr:colOff>562889</xdr:colOff>
      <xdr:row>24</xdr:row>
      <xdr:rowOff>73726</xdr:rowOff>
    </xdr:from>
    <xdr:to>
      <xdr:col>3</xdr:col>
      <xdr:colOff>970847</xdr:colOff>
      <xdr:row>24</xdr:row>
      <xdr:rowOff>334906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132897" y="6793703"/>
          <a:ext cx="1123950" cy="2611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lang="en-US" sz="800" u="sng"/>
            <a:t>Other Income</a:t>
          </a:r>
        </a:p>
        <a:p>
          <a:pPr algn="ctr"/>
          <a:r>
            <a:rPr lang="en-US" sz="800"/>
            <a:t>Total Revenue</a:t>
          </a:r>
        </a:p>
        <a:p>
          <a:pPr algn="ctr"/>
          <a:endParaRPr lang="en-US" sz="800"/>
        </a:p>
      </xdr:txBody>
    </xdr:sp>
    <xdr:clientData/>
  </xdr:twoCellAnchor>
  <xdr:twoCellAnchor>
    <xdr:from>
      <xdr:col>2</xdr:col>
      <xdr:colOff>645015</xdr:colOff>
      <xdr:row>24</xdr:row>
      <xdr:rowOff>76979</xdr:rowOff>
    </xdr:from>
    <xdr:to>
      <xdr:col>3</xdr:col>
      <xdr:colOff>871279</xdr:colOff>
      <xdr:row>24</xdr:row>
      <xdr:rowOff>315104</xdr:rowOff>
    </xdr:to>
    <xdr:sp macro="" textlink="">
      <xdr:nvSpPr>
        <xdr:cNvPr id="18" name="Double Bracket 17">
          <a:extLst>
            <a:ext uri="{FF2B5EF4-FFF2-40B4-BE49-F238E27FC236}">
              <a16:creationId xmlns:a16="http://schemas.microsoft.com/office/drawing/2014/main" id="{00000000-0008-0000-0100-000012000000}"/>
            </a:ext>
          </a:extLst>
        </xdr:cNvPr>
        <xdr:cNvSpPr/>
      </xdr:nvSpPr>
      <xdr:spPr>
        <a:xfrm>
          <a:off x="2215023" y="6796956"/>
          <a:ext cx="942256"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editAs="oneCell">
    <xdr:from>
      <xdr:col>6</xdr:col>
      <xdr:colOff>296334</xdr:colOff>
      <xdr:row>0</xdr:row>
      <xdr:rowOff>148168</xdr:rowOff>
    </xdr:from>
    <xdr:to>
      <xdr:col>7</xdr:col>
      <xdr:colOff>751416</xdr:colOff>
      <xdr:row>2</xdr:row>
      <xdr:rowOff>157491</xdr:rowOff>
    </xdr:to>
    <xdr:pic>
      <xdr:nvPicPr>
        <xdr:cNvPr id="6" name="Picture 5">
          <a:extLst>
            <a:ext uri="{FF2B5EF4-FFF2-40B4-BE49-F238E27FC236}">
              <a16:creationId xmlns:a16="http://schemas.microsoft.com/office/drawing/2014/main" id="{436279ED-7BED-E92E-84FA-143E966E94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7917" y="148168"/>
          <a:ext cx="1354666" cy="5279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53915</xdr:colOff>
      <xdr:row>1</xdr:row>
      <xdr:rowOff>62706</xdr:rowOff>
    </xdr:from>
    <xdr:to>
      <xdr:col>8</xdr:col>
      <xdr:colOff>283234</xdr:colOff>
      <xdr:row>15</xdr:row>
      <xdr:rowOff>138906</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323641</xdr:colOff>
      <xdr:row>1</xdr:row>
      <xdr:rowOff>48679</xdr:rowOff>
    </xdr:from>
    <xdr:to>
      <xdr:col>16</xdr:col>
      <xdr:colOff>16119</xdr:colOff>
      <xdr:row>15</xdr:row>
      <xdr:rowOff>124879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71887</xdr:colOff>
      <xdr:row>1</xdr:row>
      <xdr:rowOff>67500</xdr:rowOff>
    </xdr:from>
    <xdr:to>
      <xdr:col>25</xdr:col>
      <xdr:colOff>654169</xdr:colOff>
      <xdr:row>15</xdr:row>
      <xdr:rowOff>143698</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327512</xdr:colOff>
      <xdr:row>19</xdr:row>
      <xdr:rowOff>41492</xdr:rowOff>
    </xdr:from>
    <xdr:to>
      <xdr:col>15</xdr:col>
      <xdr:colOff>593067</xdr:colOff>
      <xdr:row>34</xdr:row>
      <xdr:rowOff>183310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33207</xdr:colOff>
      <xdr:row>35</xdr:row>
      <xdr:rowOff>129395</xdr:rowOff>
    </xdr:from>
    <xdr:to>
      <xdr:col>25</xdr:col>
      <xdr:colOff>636198</xdr:colOff>
      <xdr:row>50</xdr:row>
      <xdr:rowOff>161742</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62303</xdr:colOff>
      <xdr:row>19</xdr:row>
      <xdr:rowOff>67112</xdr:rowOff>
    </xdr:from>
    <xdr:to>
      <xdr:col>8</xdr:col>
      <xdr:colOff>293210</xdr:colOff>
      <xdr:row>34</xdr:row>
      <xdr:rowOff>183311</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55122</xdr:colOff>
      <xdr:row>19</xdr:row>
      <xdr:rowOff>55121</xdr:rowOff>
    </xdr:from>
    <xdr:to>
      <xdr:col>25</xdr:col>
      <xdr:colOff>679331</xdr:colOff>
      <xdr:row>34</xdr:row>
      <xdr:rowOff>183311</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334273</xdr:colOff>
      <xdr:row>35</xdr:row>
      <xdr:rowOff>129397</xdr:rowOff>
    </xdr:from>
    <xdr:to>
      <xdr:col>15</xdr:col>
      <xdr:colOff>582283</xdr:colOff>
      <xdr:row>50</xdr:row>
      <xdr:rowOff>183312</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53915</xdr:colOff>
      <xdr:row>35</xdr:row>
      <xdr:rowOff>118615</xdr:rowOff>
    </xdr:from>
    <xdr:to>
      <xdr:col>8</xdr:col>
      <xdr:colOff>291141</xdr:colOff>
      <xdr:row>50</xdr:row>
      <xdr:rowOff>194095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9"/>
  <sheetViews>
    <sheetView showGridLines="0" tabSelected="1" zoomScaleNormal="100" workbookViewId="0">
      <selection activeCell="B58" sqref="B58"/>
    </sheetView>
  </sheetViews>
  <sheetFormatPr defaultColWidth="9.140625" defaultRowHeight="12.75" x14ac:dyDescent="0.2"/>
  <cols>
    <col min="1" max="1" width="30.140625" style="11" customWidth="1"/>
    <col min="2" max="2" width="87.7109375" style="11" customWidth="1"/>
    <col min="3" max="3" width="17.5703125" style="10" customWidth="1"/>
    <col min="4" max="4" width="10.7109375" style="10" customWidth="1"/>
    <col min="5" max="5" width="13.5703125" style="11" customWidth="1"/>
    <col min="6" max="6" width="10.42578125" style="10" bestFit="1" customWidth="1"/>
    <col min="7" max="7" width="9.28515625" style="11" bestFit="1" customWidth="1"/>
    <col min="8" max="16384" width="9.140625" style="11"/>
  </cols>
  <sheetData>
    <row r="1" spans="1:7" s="3" customFormat="1" ht="20.25" x14ac:dyDescent="0.3">
      <c r="B1" s="4"/>
    </row>
    <row r="2" spans="1:7" s="3" customFormat="1" ht="20.25" x14ac:dyDescent="0.3">
      <c r="B2" s="4"/>
    </row>
    <row r="3" spans="1:7" s="3" customFormat="1" ht="20.25" x14ac:dyDescent="0.3">
      <c r="B3" s="4"/>
    </row>
    <row r="4" spans="1:7" s="3" customFormat="1" ht="18" x14ac:dyDescent="0.25">
      <c r="A4" s="86" t="s">
        <v>142</v>
      </c>
      <c r="B4" s="87"/>
    </row>
    <row r="5" spans="1:7" s="3" customFormat="1" ht="42" customHeight="1" x14ac:dyDescent="0.2">
      <c r="A5" s="88" t="s">
        <v>97</v>
      </c>
      <c r="B5" s="89"/>
    </row>
    <row r="6" spans="1:7" s="3" customFormat="1" ht="15" customHeight="1" x14ac:dyDescent="0.2">
      <c r="A6" s="15"/>
      <c r="B6" s="16"/>
      <c r="C6" s="16"/>
    </row>
    <row r="7" spans="1:7" s="3" customFormat="1" ht="28.15" customHeight="1" x14ac:dyDescent="0.2">
      <c r="A7" s="6" t="s">
        <v>17</v>
      </c>
      <c r="B7" s="5" t="s">
        <v>16</v>
      </c>
      <c r="C7" s="26" t="s">
        <v>43</v>
      </c>
    </row>
    <row r="8" spans="1:7" s="3" customFormat="1" ht="15" customHeight="1" x14ac:dyDescent="0.2">
      <c r="A8" s="6"/>
    </row>
    <row r="9" spans="1:7" s="10" customFormat="1" ht="42.95" customHeight="1" x14ac:dyDescent="0.2">
      <c r="A9" s="21" t="s">
        <v>104</v>
      </c>
      <c r="B9" s="22" t="s">
        <v>103</v>
      </c>
      <c r="C9" s="23" t="s">
        <v>102</v>
      </c>
      <c r="E9" s="11"/>
      <c r="G9" s="11"/>
    </row>
    <row r="10" spans="1:7" s="10" customFormat="1" ht="48.95" customHeight="1" x14ac:dyDescent="0.2">
      <c r="A10" s="21" t="s">
        <v>143</v>
      </c>
      <c r="B10" s="22" t="s">
        <v>77</v>
      </c>
      <c r="C10" s="23" t="s">
        <v>19</v>
      </c>
      <c r="E10" s="11"/>
      <c r="G10" s="11"/>
    </row>
    <row r="11" spans="1:7" s="10" customFormat="1" ht="29.85" customHeight="1" x14ac:dyDescent="0.2">
      <c r="A11" s="21" t="s">
        <v>20</v>
      </c>
      <c r="B11" s="22" t="s">
        <v>55</v>
      </c>
      <c r="C11" s="23" t="s">
        <v>21</v>
      </c>
      <c r="E11" s="11"/>
      <c r="G11" s="11"/>
    </row>
    <row r="12" spans="1:7" s="10" customFormat="1" ht="40.9" customHeight="1" x14ac:dyDescent="0.2">
      <c r="A12" s="21" t="s">
        <v>46</v>
      </c>
      <c r="B12" s="82" t="s">
        <v>123</v>
      </c>
      <c r="C12" s="23" t="s">
        <v>25</v>
      </c>
      <c r="E12" s="11"/>
      <c r="G12" s="11"/>
    </row>
    <row r="13" spans="1:7" s="10" customFormat="1" ht="40.9" customHeight="1" x14ac:dyDescent="0.2">
      <c r="A13" s="21" t="s">
        <v>48</v>
      </c>
      <c r="B13" s="82" t="s">
        <v>124</v>
      </c>
      <c r="C13" s="23" t="s">
        <v>24</v>
      </c>
      <c r="E13" s="11"/>
      <c r="G13" s="11"/>
    </row>
    <row r="14" spans="1:7" s="10" customFormat="1" ht="46.9" customHeight="1" x14ac:dyDescent="0.2">
      <c r="A14" s="21" t="s">
        <v>70</v>
      </c>
      <c r="B14" s="22" t="s">
        <v>100</v>
      </c>
      <c r="C14" s="23" t="s">
        <v>78</v>
      </c>
      <c r="E14" s="11"/>
      <c r="G14" s="11"/>
    </row>
    <row r="15" spans="1:7" s="10" customFormat="1" ht="40.9" customHeight="1" x14ac:dyDescent="0.2">
      <c r="A15" s="21" t="s">
        <v>49</v>
      </c>
      <c r="B15" s="82" t="s">
        <v>125</v>
      </c>
      <c r="C15" s="23" t="s">
        <v>26</v>
      </c>
      <c r="E15" s="11"/>
      <c r="G15" s="11"/>
    </row>
    <row r="16" spans="1:7" s="10" customFormat="1" ht="44.85" customHeight="1" x14ac:dyDescent="0.2">
      <c r="A16" s="21" t="s">
        <v>61</v>
      </c>
      <c r="B16" s="82" t="s">
        <v>126</v>
      </c>
      <c r="C16" s="23" t="s">
        <v>38</v>
      </c>
      <c r="E16" s="11"/>
      <c r="G16" s="11"/>
    </row>
    <row r="17" spans="1:7" s="10" customFormat="1" ht="40.9" customHeight="1" x14ac:dyDescent="0.2">
      <c r="A17" s="21" t="s">
        <v>88</v>
      </c>
      <c r="B17" s="22" t="s">
        <v>80</v>
      </c>
      <c r="C17" s="23" t="s">
        <v>79</v>
      </c>
      <c r="E17" s="11"/>
      <c r="G17" s="11"/>
    </row>
    <row r="18" spans="1:7" s="10" customFormat="1" ht="40.9" customHeight="1" x14ac:dyDescent="0.2">
      <c r="A18" s="21" t="s">
        <v>7</v>
      </c>
      <c r="B18" s="22" t="s">
        <v>56</v>
      </c>
      <c r="C18" s="23" t="s">
        <v>52</v>
      </c>
      <c r="E18" s="11"/>
      <c r="G18" s="11"/>
    </row>
    <row r="19" spans="1:7" s="10" customFormat="1" ht="42.4" customHeight="1" x14ac:dyDescent="0.2">
      <c r="A19" s="24" t="s">
        <v>144</v>
      </c>
      <c r="B19" s="82" t="s">
        <v>151</v>
      </c>
      <c r="C19" s="23" t="s">
        <v>29</v>
      </c>
      <c r="E19" s="11"/>
      <c r="G19" s="11"/>
    </row>
    <row r="20" spans="1:7" s="10" customFormat="1" ht="46.9" customHeight="1" x14ac:dyDescent="0.2">
      <c r="A20" s="21" t="s">
        <v>8</v>
      </c>
      <c r="B20" s="82" t="s">
        <v>127</v>
      </c>
      <c r="C20" s="23" t="s">
        <v>81</v>
      </c>
      <c r="E20" s="11"/>
      <c r="G20" s="11"/>
    </row>
    <row r="21" spans="1:7" s="10" customFormat="1" ht="44.45" customHeight="1" x14ac:dyDescent="0.2">
      <c r="A21" s="21" t="s">
        <v>27</v>
      </c>
      <c r="B21" s="82" t="s">
        <v>128</v>
      </c>
      <c r="C21" s="23" t="s">
        <v>82</v>
      </c>
      <c r="E21" s="11"/>
      <c r="G21" s="11"/>
    </row>
    <row r="22" spans="1:7" s="10" customFormat="1" ht="65.25" customHeight="1" x14ac:dyDescent="0.2">
      <c r="A22" s="21" t="s">
        <v>28</v>
      </c>
      <c r="B22" s="82" t="s">
        <v>129</v>
      </c>
      <c r="C22" s="23" t="s">
        <v>113</v>
      </c>
      <c r="E22" s="11"/>
      <c r="G22" s="11"/>
    </row>
    <row r="23" spans="1:7" s="10" customFormat="1" ht="59.1" customHeight="1" x14ac:dyDescent="0.2">
      <c r="A23" s="21" t="s">
        <v>54</v>
      </c>
      <c r="B23" s="82" t="s">
        <v>130</v>
      </c>
      <c r="C23" s="23" t="s">
        <v>83</v>
      </c>
      <c r="E23" s="11"/>
      <c r="G23" s="11"/>
    </row>
    <row r="24" spans="1:7" s="10" customFormat="1" ht="56.25" customHeight="1" x14ac:dyDescent="0.2">
      <c r="A24" s="24" t="s">
        <v>72</v>
      </c>
      <c r="B24" s="82" t="s">
        <v>131</v>
      </c>
      <c r="C24" s="23" t="s">
        <v>84</v>
      </c>
      <c r="E24" s="11"/>
      <c r="G24" s="11"/>
    </row>
    <row r="25" spans="1:7" ht="30.95" customHeight="1" x14ac:dyDescent="0.2">
      <c r="A25" s="24" t="s">
        <v>30</v>
      </c>
      <c r="B25" s="22" t="s">
        <v>121</v>
      </c>
      <c r="C25" s="23" t="s">
        <v>114</v>
      </c>
      <c r="D25" s="11"/>
      <c r="F25" s="11"/>
    </row>
    <row r="26" spans="1:7" s="10" customFormat="1" ht="29.1" customHeight="1" x14ac:dyDescent="0.2">
      <c r="A26" s="21" t="s">
        <v>32</v>
      </c>
      <c r="B26" s="22" t="s">
        <v>120</v>
      </c>
      <c r="C26" s="29" t="s">
        <v>117</v>
      </c>
      <c r="E26" s="11"/>
      <c r="G26" s="11"/>
    </row>
    <row r="27" spans="1:7" s="10" customFormat="1" ht="29.1" customHeight="1" x14ac:dyDescent="0.2">
      <c r="A27" s="21" t="s">
        <v>33</v>
      </c>
      <c r="B27" s="22" t="s">
        <v>36</v>
      </c>
      <c r="C27" s="23" t="s">
        <v>118</v>
      </c>
      <c r="E27" s="11"/>
      <c r="G27" s="11"/>
    </row>
    <row r="28" spans="1:7" s="10" customFormat="1" ht="43.5" customHeight="1" x14ac:dyDescent="0.2">
      <c r="A28" s="21" t="s">
        <v>145</v>
      </c>
      <c r="B28" s="82" t="s">
        <v>146</v>
      </c>
      <c r="C28" s="23" t="s">
        <v>57</v>
      </c>
      <c r="E28" s="11"/>
      <c r="G28" s="11"/>
    </row>
    <row r="29" spans="1:7" s="10" customFormat="1" ht="38.85" customHeight="1" x14ac:dyDescent="0.2">
      <c r="A29" s="27" t="s">
        <v>33</v>
      </c>
      <c r="B29" s="28" t="s">
        <v>36</v>
      </c>
      <c r="C29" s="29" t="s">
        <v>119</v>
      </c>
      <c r="E29" s="11"/>
      <c r="G29" s="11"/>
    </row>
    <row r="30" spans="1:7" s="10" customFormat="1" ht="40.5" customHeight="1" x14ac:dyDescent="0.2">
      <c r="A30" s="24" t="s">
        <v>93</v>
      </c>
      <c r="B30" s="82" t="s">
        <v>132</v>
      </c>
      <c r="C30" s="23" t="s">
        <v>90</v>
      </c>
      <c r="E30" s="11"/>
      <c r="G30" s="11"/>
    </row>
    <row r="31" spans="1:7" s="10" customFormat="1" ht="38.85" customHeight="1" x14ac:dyDescent="0.2">
      <c r="A31" s="27" t="s">
        <v>67</v>
      </c>
      <c r="B31" s="82" t="s">
        <v>133</v>
      </c>
      <c r="C31" s="29" t="s">
        <v>115</v>
      </c>
      <c r="E31" s="11"/>
      <c r="G31" s="11"/>
    </row>
    <row r="32" spans="1:7" s="10" customFormat="1" ht="40.5" customHeight="1" x14ac:dyDescent="0.2">
      <c r="A32" s="24" t="s">
        <v>68</v>
      </c>
      <c r="B32" s="82" t="s">
        <v>134</v>
      </c>
      <c r="C32" s="23" t="s">
        <v>116</v>
      </c>
      <c r="E32" s="11"/>
      <c r="G32" s="11"/>
    </row>
    <row r="33" spans="1:6" ht="35.450000000000003" customHeight="1" x14ac:dyDescent="0.2">
      <c r="A33" s="30" t="s">
        <v>35</v>
      </c>
      <c r="B33" s="31" t="s">
        <v>42</v>
      </c>
      <c r="C33" s="32" t="s">
        <v>43</v>
      </c>
      <c r="D33" s="11"/>
      <c r="F33" s="11"/>
    </row>
    <row r="34" spans="1:6" ht="16.7" customHeight="1" x14ac:dyDescent="0.2">
      <c r="A34" s="7"/>
      <c r="B34" s="8"/>
      <c r="C34" s="9"/>
      <c r="D34" s="11"/>
      <c r="F34" s="11"/>
    </row>
    <row r="35" spans="1:6" ht="105.6" customHeight="1" x14ac:dyDescent="0.2">
      <c r="A35" s="20" t="s">
        <v>41</v>
      </c>
      <c r="B35" s="18" t="s">
        <v>37</v>
      </c>
      <c r="C35" s="19" t="s">
        <v>22</v>
      </c>
      <c r="D35" s="11"/>
      <c r="F35" s="11"/>
    </row>
    <row r="36" spans="1:6" ht="57.2" customHeight="1" x14ac:dyDescent="0.2">
      <c r="A36" s="20" t="s">
        <v>94</v>
      </c>
      <c r="B36" s="25" t="s">
        <v>96</v>
      </c>
      <c r="C36" s="19" t="s">
        <v>95</v>
      </c>
      <c r="D36" s="11"/>
      <c r="F36" s="11"/>
    </row>
    <row r="37" spans="1:6" ht="68.099999999999994" customHeight="1" x14ac:dyDescent="0.2">
      <c r="A37" s="17" t="s">
        <v>23</v>
      </c>
      <c r="B37" s="83" t="s">
        <v>135</v>
      </c>
      <c r="C37" s="19" t="s">
        <v>89</v>
      </c>
      <c r="D37" s="11"/>
      <c r="F37" s="11"/>
    </row>
    <row r="38" spans="1:6" ht="53.45" customHeight="1" x14ac:dyDescent="0.2">
      <c r="A38" s="20" t="s">
        <v>147</v>
      </c>
      <c r="B38" s="83" t="s">
        <v>136</v>
      </c>
      <c r="C38" s="19" t="s">
        <v>53</v>
      </c>
      <c r="D38" s="11"/>
      <c r="F38" s="11"/>
    </row>
    <row r="39" spans="1:6" ht="46.35" customHeight="1" x14ac:dyDescent="0.2">
      <c r="A39" s="20" t="s">
        <v>39</v>
      </c>
      <c r="B39" s="83" t="s">
        <v>137</v>
      </c>
      <c r="C39" s="19" t="s">
        <v>60</v>
      </c>
      <c r="D39" s="11"/>
      <c r="F39" s="11"/>
    </row>
    <row r="40" spans="1:6" ht="96.4" customHeight="1" x14ac:dyDescent="0.2">
      <c r="A40" s="20" t="s">
        <v>31</v>
      </c>
      <c r="B40" s="84" t="s">
        <v>140</v>
      </c>
      <c r="C40" s="19" t="s">
        <v>85</v>
      </c>
      <c r="D40" s="11"/>
      <c r="F40" s="11"/>
    </row>
    <row r="41" spans="1:6" ht="107.65" customHeight="1" x14ac:dyDescent="0.2">
      <c r="A41" s="20" t="s">
        <v>34</v>
      </c>
      <c r="B41" s="84" t="s">
        <v>138</v>
      </c>
      <c r="C41" s="19" t="s">
        <v>58</v>
      </c>
      <c r="D41" s="11"/>
      <c r="F41" s="11"/>
    </row>
    <row r="42" spans="1:6" ht="76.150000000000006" customHeight="1" x14ac:dyDescent="0.2">
      <c r="A42" s="17" t="s">
        <v>40</v>
      </c>
      <c r="B42" s="84" t="s">
        <v>139</v>
      </c>
      <c r="C42" s="19" t="s">
        <v>59</v>
      </c>
      <c r="D42" s="11"/>
      <c r="F42" s="11"/>
    </row>
    <row r="43" spans="1:6" ht="64.150000000000006" customHeight="1" x14ac:dyDescent="0.2">
      <c r="A43" s="20" t="s">
        <v>28</v>
      </c>
      <c r="B43" s="84" t="s">
        <v>152</v>
      </c>
      <c r="C43" s="19" t="s">
        <v>90</v>
      </c>
      <c r="D43" s="11"/>
      <c r="F43" s="11"/>
    </row>
    <row r="44" spans="1:6" ht="72.75" customHeight="1" x14ac:dyDescent="0.2">
      <c r="A44" s="17" t="s">
        <v>67</v>
      </c>
      <c r="B44" s="18" t="s">
        <v>91</v>
      </c>
      <c r="C44" s="79" t="s">
        <v>115</v>
      </c>
      <c r="D44" s="11"/>
      <c r="F44" s="11"/>
    </row>
    <row r="45" spans="1:6" ht="56.45" customHeight="1" x14ac:dyDescent="0.2">
      <c r="A45" s="20" t="s">
        <v>68</v>
      </c>
      <c r="B45" s="84" t="s">
        <v>141</v>
      </c>
      <c r="C45" s="19" t="s">
        <v>116</v>
      </c>
      <c r="D45" s="11"/>
      <c r="F45" s="11"/>
    </row>
    <row r="46" spans="1:6" ht="12.95" customHeight="1" x14ac:dyDescent="0.2">
      <c r="A46" s="90" t="s">
        <v>153</v>
      </c>
      <c r="B46" s="90"/>
      <c r="C46" s="91"/>
      <c r="D46" s="11"/>
      <c r="F46" s="11"/>
    </row>
    <row r="47" spans="1:6" x14ac:dyDescent="0.2">
      <c r="A47" s="90"/>
      <c r="B47" s="90"/>
      <c r="C47" s="91"/>
      <c r="D47" s="11"/>
      <c r="F47" s="11"/>
    </row>
    <row r="48" spans="1:6" x14ac:dyDescent="0.2">
      <c r="A48" s="90"/>
      <c r="B48" s="90"/>
      <c r="C48" s="91"/>
      <c r="D48" s="11"/>
      <c r="F48" s="11"/>
    </row>
    <row r="49" spans="1:6" x14ac:dyDescent="0.2">
      <c r="A49" s="90"/>
      <c r="B49" s="90"/>
      <c r="C49" s="91"/>
      <c r="D49" s="11"/>
      <c r="F49" s="11"/>
    </row>
    <row r="50" spans="1:6" x14ac:dyDescent="0.2">
      <c r="A50" s="90"/>
      <c r="B50" s="90"/>
      <c r="C50" s="91"/>
      <c r="D50" s="11"/>
      <c r="F50" s="11"/>
    </row>
    <row r="51" spans="1:6" x14ac:dyDescent="0.2">
      <c r="A51" s="90"/>
      <c r="B51" s="90"/>
      <c r="C51" s="91"/>
      <c r="D51" s="11"/>
      <c r="F51" s="11"/>
    </row>
    <row r="52" spans="1:6" x14ac:dyDescent="0.2">
      <c r="A52" s="90"/>
      <c r="B52" s="90"/>
      <c r="C52" s="91"/>
      <c r="D52" s="11"/>
      <c r="F52" s="11"/>
    </row>
    <row r="53" spans="1:6" ht="7.5" customHeight="1" x14ac:dyDescent="0.2">
      <c r="A53" s="90"/>
      <c r="B53" s="90"/>
      <c r="C53" s="91"/>
      <c r="D53" s="11"/>
      <c r="F53" s="11"/>
    </row>
    <row r="54" spans="1:6" ht="3.6" customHeight="1" x14ac:dyDescent="0.2">
      <c r="A54" s="90"/>
      <c r="B54" s="90"/>
      <c r="C54" s="91"/>
      <c r="D54" s="11"/>
      <c r="F54" s="11"/>
    </row>
    <row r="55" spans="1:6" x14ac:dyDescent="0.2">
      <c r="A55" s="12"/>
      <c r="B55" s="13"/>
      <c r="D55" s="11"/>
      <c r="F55" s="11"/>
    </row>
    <row r="56" spans="1:6" x14ac:dyDescent="0.2">
      <c r="A56" s="12"/>
      <c r="B56" s="14"/>
      <c r="D56" s="11"/>
      <c r="F56" s="11"/>
    </row>
    <row r="57" spans="1:6" x14ac:dyDescent="0.2">
      <c r="A57" s="12"/>
      <c r="D57" s="11"/>
      <c r="F57" s="11"/>
    </row>
    <row r="58" spans="1:6" x14ac:dyDescent="0.2">
      <c r="A58" s="12"/>
      <c r="D58" s="11"/>
      <c r="F58" s="11"/>
    </row>
    <row r="59" spans="1:6" x14ac:dyDescent="0.2">
      <c r="A59" s="12"/>
      <c r="D59" s="11"/>
      <c r="F59" s="11"/>
    </row>
  </sheetData>
  <mergeCells count="4">
    <mergeCell ref="A4:B4"/>
    <mergeCell ref="A5:B5"/>
    <mergeCell ref="A46:B54"/>
    <mergeCell ref="C46:C54"/>
  </mergeCells>
  <pageMargins left="0.45" right="0.45" top="0.75" bottom="0.75" header="0.3" footer="0.3"/>
  <pageSetup scale="70" fitToHeight="2" orientation="portrait" r:id="rId1"/>
  <rowBreaks count="1" manualBreakCount="1">
    <brk id="32"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7"/>
  <sheetViews>
    <sheetView showGridLines="0" zoomScale="90" zoomScaleNormal="90" zoomScaleSheetLayoutView="120" workbookViewId="0">
      <pane xSplit="8" ySplit="7" topLeftCell="I45" activePane="bottomRight" state="frozen"/>
      <selection pane="topRight" activeCell="I1" sqref="I1"/>
      <selection pane="bottomLeft" activeCell="A8" sqref="A8"/>
      <selection pane="bottomRight" activeCell="E71" sqref="E71"/>
    </sheetView>
  </sheetViews>
  <sheetFormatPr defaultRowHeight="15" x14ac:dyDescent="0.25"/>
  <cols>
    <col min="1" max="1" width="8.140625" customWidth="1"/>
    <col min="2" max="2" width="15.7109375" customWidth="1"/>
    <col min="3" max="3" width="13.140625" customWidth="1"/>
    <col min="4" max="4" width="37.140625" customWidth="1"/>
    <col min="5" max="8" width="13.42578125" customWidth="1"/>
    <col min="10" max="10" width="10.42578125" bestFit="1" customWidth="1"/>
  </cols>
  <sheetData>
    <row r="1" spans="1:12" ht="18.399999999999999" customHeight="1" thickBot="1" x14ac:dyDescent="0.35">
      <c r="A1" s="169" t="s">
        <v>12</v>
      </c>
      <c r="B1" s="169"/>
      <c r="C1" s="169"/>
      <c r="D1" s="169"/>
      <c r="E1" s="169"/>
      <c r="F1" s="169"/>
      <c r="G1" s="169"/>
      <c r="H1" s="169"/>
    </row>
    <row r="2" spans="1:12" s="1" customFormat="1" ht="22.7" customHeight="1" x14ac:dyDescent="0.25">
      <c r="A2" s="45" t="s">
        <v>112</v>
      </c>
      <c r="C2" s="92"/>
      <c r="D2" s="93"/>
      <c r="F2" s="94" t="s">
        <v>122</v>
      </c>
    </row>
    <row r="3" spans="1:12" s="1" customFormat="1" ht="17.100000000000001" customHeight="1" thickBot="1" x14ac:dyDescent="0.3">
      <c r="A3" s="42" t="s">
        <v>98</v>
      </c>
      <c r="B3" s="43"/>
      <c r="C3" s="85" t="s">
        <v>111</v>
      </c>
      <c r="F3" s="95"/>
    </row>
    <row r="4" spans="1:12" s="1" customFormat="1" ht="6.4" customHeight="1" thickBot="1" x14ac:dyDescent="0.3"/>
    <row r="5" spans="1:12" s="1" customFormat="1" ht="15.6" customHeight="1" x14ac:dyDescent="0.25">
      <c r="A5" s="175"/>
      <c r="B5" s="176"/>
      <c r="C5" s="176"/>
      <c r="D5" s="177"/>
      <c r="E5" s="170" t="s">
        <v>66</v>
      </c>
      <c r="F5" s="170" t="s">
        <v>65</v>
      </c>
      <c r="G5" s="170" t="s">
        <v>75</v>
      </c>
      <c r="H5" s="172" t="s">
        <v>76</v>
      </c>
    </row>
    <row r="6" spans="1:12" s="1" customFormat="1" ht="18" customHeight="1" x14ac:dyDescent="0.25">
      <c r="A6" s="178"/>
      <c r="B6" s="179"/>
      <c r="C6" s="179"/>
      <c r="D6" s="180"/>
      <c r="E6" s="171"/>
      <c r="F6" s="171"/>
      <c r="G6" s="171"/>
      <c r="H6" s="173"/>
    </row>
    <row r="7" spans="1:12" s="1" customFormat="1" ht="17.649999999999999" customHeight="1" x14ac:dyDescent="0.25">
      <c r="A7" s="181" t="s">
        <v>0</v>
      </c>
      <c r="B7" s="182"/>
      <c r="C7" s="182"/>
      <c r="D7" s="183"/>
      <c r="E7" s="47" t="str">
        <f>IF(ISNUMBER($C$3),(DATE(YEAR($C$3)-3,MONTH($C$3),DAY($C$3))),"")</f>
        <v/>
      </c>
      <c r="F7" s="47" t="str">
        <f>IF(ISNUMBER($C$3),(DATE(YEAR($C$3)-2,MONTH($C$3),DAY($C$3))),"")</f>
        <v/>
      </c>
      <c r="G7" s="47" t="str">
        <f>IF(ISNUMBER($C$3),(DATE(YEAR($C$3)-1,MONTH($C$3),DAY($C$3))),"")</f>
        <v/>
      </c>
      <c r="H7" s="48" t="str">
        <f>IF(ISNUMBER($C$3),(DATE(YEAR($C$3)-0,MONTH($C$3),DAY($C$3))),"")</f>
        <v/>
      </c>
    </row>
    <row r="8" spans="1:12" s="1" customFormat="1" ht="18" customHeight="1" x14ac:dyDescent="0.25">
      <c r="A8" s="174" t="s">
        <v>4</v>
      </c>
      <c r="B8" s="142" t="s">
        <v>13</v>
      </c>
      <c r="C8" s="143"/>
      <c r="D8" s="143"/>
      <c r="E8" s="143"/>
      <c r="F8" s="143"/>
      <c r="G8" s="143"/>
      <c r="H8" s="144"/>
    </row>
    <row r="9" spans="1:12" s="1" customFormat="1" ht="26.45" customHeight="1" x14ac:dyDescent="0.25">
      <c r="A9" s="174"/>
      <c r="B9" s="99" t="s">
        <v>143</v>
      </c>
      <c r="C9" s="100"/>
      <c r="D9" s="101"/>
      <c r="E9" s="60"/>
      <c r="F9" s="60"/>
      <c r="G9" s="60"/>
      <c r="H9" s="61"/>
    </row>
    <row r="10" spans="1:12" s="1" customFormat="1" ht="12.2" customHeight="1" x14ac:dyDescent="0.25">
      <c r="A10" s="174"/>
      <c r="B10" s="145" t="s">
        <v>3</v>
      </c>
      <c r="C10" s="146"/>
      <c r="D10" s="147"/>
      <c r="E10" s="148"/>
      <c r="F10" s="148"/>
      <c r="G10" s="148"/>
      <c r="H10" s="150"/>
    </row>
    <row r="11" spans="1:12" s="1" customFormat="1" ht="20.45" customHeight="1" thickBot="1" x14ac:dyDescent="0.3">
      <c r="A11" s="174"/>
      <c r="B11" s="105" t="s">
        <v>20</v>
      </c>
      <c r="C11" s="106"/>
      <c r="D11" s="107"/>
      <c r="E11" s="149"/>
      <c r="F11" s="149"/>
      <c r="G11" s="149"/>
      <c r="H11" s="151"/>
      <c r="J11" s="49"/>
    </row>
    <row r="12" spans="1:12" s="1" customFormat="1" ht="31.9" customHeight="1" thickTop="1" x14ac:dyDescent="0.25">
      <c r="A12" s="174"/>
      <c r="B12" s="114" t="s">
        <v>99</v>
      </c>
      <c r="C12" s="115"/>
      <c r="D12" s="116"/>
      <c r="E12" s="58" t="e">
        <f t="shared" ref="E12:G12" si="0">IF(ISNUMBER(E9),E9-E10,#N/A)</f>
        <v>#N/A</v>
      </c>
      <c r="F12" s="58" t="e">
        <f t="shared" si="0"/>
        <v>#N/A</v>
      </c>
      <c r="G12" s="58" t="e">
        <f t="shared" si="0"/>
        <v>#N/A</v>
      </c>
      <c r="H12" s="59" t="e">
        <f>IF(ISNUMBER(H9),H9-H10,#N/A)</f>
        <v>#N/A</v>
      </c>
    </row>
    <row r="13" spans="1:12" s="1" customFormat="1" ht="18" customHeight="1" x14ac:dyDescent="0.25">
      <c r="A13" s="153" t="s">
        <v>4</v>
      </c>
      <c r="B13" s="135" t="s">
        <v>109</v>
      </c>
      <c r="C13" s="136"/>
      <c r="D13" s="136"/>
      <c r="E13" s="136"/>
      <c r="F13" s="136"/>
      <c r="G13" s="136"/>
      <c r="H13" s="137"/>
    </row>
    <row r="14" spans="1:12" s="1" customFormat="1" ht="26.45" customHeight="1" thickBot="1" x14ac:dyDescent="0.3">
      <c r="A14" s="154"/>
      <c r="B14" s="129" t="s">
        <v>46</v>
      </c>
      <c r="C14" s="130"/>
      <c r="D14" s="131"/>
      <c r="E14" s="70"/>
      <c r="F14" s="70"/>
      <c r="G14" s="70"/>
      <c r="H14" s="71"/>
    </row>
    <row r="15" spans="1:12" s="1" customFormat="1" ht="32.450000000000003" customHeight="1" thickTop="1" thickBot="1" x14ac:dyDescent="0.3">
      <c r="A15" s="154"/>
      <c r="B15" s="132" t="s">
        <v>47</v>
      </c>
      <c r="C15" s="133"/>
      <c r="D15" s="134"/>
      <c r="E15" s="62" t="e">
        <f t="shared" ref="E15:G15" si="1">IF(ISNUMBER(E9),IF(ISNUMBER(E14),E14/E9,#N/A),#N/A)</f>
        <v>#N/A</v>
      </c>
      <c r="F15" s="62" t="e">
        <f t="shared" si="1"/>
        <v>#N/A</v>
      </c>
      <c r="G15" s="62" t="e">
        <f t="shared" si="1"/>
        <v>#N/A</v>
      </c>
      <c r="H15" s="64" t="e">
        <f>IF(ISNUMBER(H9),IF(ISNUMBER(H14),H14/H9,#N/A),#N/A)</f>
        <v>#N/A</v>
      </c>
    </row>
    <row r="16" spans="1:12" s="1" customFormat="1" ht="26.45" customHeight="1" x14ac:dyDescent="0.25">
      <c r="A16" s="154"/>
      <c r="B16" s="184" t="s">
        <v>48</v>
      </c>
      <c r="C16" s="185"/>
      <c r="D16" s="186"/>
      <c r="E16" s="72"/>
      <c r="F16" s="72"/>
      <c r="G16" s="72"/>
      <c r="H16" s="73"/>
      <c r="L16" s="44"/>
    </row>
    <row r="17" spans="1:8" s="1" customFormat="1" ht="12.2" customHeight="1" x14ac:dyDescent="0.25">
      <c r="A17" s="154"/>
      <c r="B17" s="145" t="s">
        <v>71</v>
      </c>
      <c r="C17" s="146"/>
      <c r="D17" s="147"/>
      <c r="E17" s="138"/>
      <c r="F17" s="138"/>
      <c r="G17" s="138"/>
      <c r="H17" s="140"/>
    </row>
    <row r="18" spans="1:8" s="1" customFormat="1" ht="20.45" customHeight="1" thickBot="1" x14ac:dyDescent="0.3">
      <c r="A18" s="154"/>
      <c r="B18" s="111" t="s">
        <v>70</v>
      </c>
      <c r="C18" s="112"/>
      <c r="D18" s="113"/>
      <c r="E18" s="139"/>
      <c r="F18" s="139"/>
      <c r="G18" s="139"/>
      <c r="H18" s="141"/>
    </row>
    <row r="19" spans="1:8" s="1" customFormat="1" ht="32.450000000000003" customHeight="1" thickTop="1" thickBot="1" x14ac:dyDescent="0.3">
      <c r="A19" s="154"/>
      <c r="B19" s="132" t="s">
        <v>50</v>
      </c>
      <c r="C19" s="133"/>
      <c r="D19" s="134"/>
      <c r="E19" s="63" t="e">
        <f t="shared" ref="E19:G19" si="2">IF(ISNUMBER(E9),IF(ISNUMBER(E16+E17),(E16+E17)/E9,#N/A),#N/A)</f>
        <v>#N/A</v>
      </c>
      <c r="F19" s="63" t="e">
        <f t="shared" si="2"/>
        <v>#N/A</v>
      </c>
      <c r="G19" s="63" t="e">
        <f t="shared" si="2"/>
        <v>#N/A</v>
      </c>
      <c r="H19" s="64" t="e">
        <f>IF(ISNUMBER(H9),IF(ISNUMBER(H16+H17),(H16+H17)/H9,#N/A),#N/A)</f>
        <v>#N/A</v>
      </c>
    </row>
    <row r="20" spans="1:8" s="1" customFormat="1" ht="26.45" customHeight="1" thickBot="1" x14ac:dyDescent="0.3">
      <c r="A20" s="154"/>
      <c r="B20" s="187" t="s">
        <v>49</v>
      </c>
      <c r="C20" s="188"/>
      <c r="D20" s="189"/>
      <c r="E20" s="74"/>
      <c r="F20" s="74"/>
      <c r="G20" s="74"/>
      <c r="H20" s="80"/>
    </row>
    <row r="21" spans="1:8" s="1" customFormat="1" ht="32.450000000000003" customHeight="1" thickTop="1" thickBot="1" x14ac:dyDescent="0.3">
      <c r="A21" s="154"/>
      <c r="B21" s="132" t="s">
        <v>51</v>
      </c>
      <c r="C21" s="133"/>
      <c r="D21" s="134"/>
      <c r="E21" s="63" t="e">
        <f t="shared" ref="E21:G21" si="3">IF(ISNUMBER(E9),IF(ISNUMBER(E20),E20/E9,#N/A),#N/A)</f>
        <v>#N/A</v>
      </c>
      <c r="F21" s="63" t="e">
        <f t="shared" si="3"/>
        <v>#N/A</v>
      </c>
      <c r="G21" s="63" t="e">
        <f t="shared" si="3"/>
        <v>#N/A</v>
      </c>
      <c r="H21" s="64" t="e">
        <f>IF(ISNUMBER(H9),IF(ISNUMBER(H20),H20/H9,#N/A),#N/A)</f>
        <v>#N/A</v>
      </c>
    </row>
    <row r="22" spans="1:8" s="1" customFormat="1" ht="26.45" customHeight="1" thickBot="1" x14ac:dyDescent="0.3">
      <c r="A22" s="154"/>
      <c r="B22" s="187" t="s">
        <v>61</v>
      </c>
      <c r="C22" s="188"/>
      <c r="D22" s="189"/>
      <c r="E22" s="74"/>
      <c r="F22" s="74"/>
      <c r="G22" s="74"/>
      <c r="H22" s="75"/>
    </row>
    <row r="23" spans="1:8" s="1" customFormat="1" ht="32.450000000000003" customHeight="1" thickTop="1" thickBot="1" x14ac:dyDescent="0.3">
      <c r="A23" s="154"/>
      <c r="B23" s="132" t="s">
        <v>62</v>
      </c>
      <c r="C23" s="133"/>
      <c r="D23" s="134"/>
      <c r="E23" s="63" t="e">
        <f t="shared" ref="E23:G23" si="4">IF(ISNUMBER(E9),IF(ISNUMBER(E22),E22/E9,#N/A),#N/A)</f>
        <v>#N/A</v>
      </c>
      <c r="F23" s="63" t="e">
        <f t="shared" si="4"/>
        <v>#N/A</v>
      </c>
      <c r="G23" s="63" t="e">
        <f t="shared" si="4"/>
        <v>#N/A</v>
      </c>
      <c r="H23" s="64" t="e">
        <f>IF(ISNUMBER(H9),IF(ISNUMBER(H22),H22/H9,#N/A),#N/A)</f>
        <v>#N/A</v>
      </c>
    </row>
    <row r="24" spans="1:8" s="1" customFormat="1" ht="26.45" customHeight="1" thickBot="1" x14ac:dyDescent="0.3">
      <c r="A24" s="154"/>
      <c r="B24" s="187" t="s">
        <v>87</v>
      </c>
      <c r="C24" s="188"/>
      <c r="D24" s="189"/>
      <c r="E24" s="57">
        <f>E9-(E14+E16+E17+E20+E22)</f>
        <v>0</v>
      </c>
      <c r="F24" s="57">
        <f>F9-(F14+F16+F17+F20+F22)</f>
        <v>0</v>
      </c>
      <c r="G24" s="57">
        <f>G9-(G14+G16+G17+G20+G22)</f>
        <v>0</v>
      </c>
      <c r="H24" s="50">
        <f>H9-(H14+H16+H17+H20+H22)</f>
        <v>0</v>
      </c>
    </row>
    <row r="25" spans="1:8" s="1" customFormat="1" ht="32.450000000000003" customHeight="1" thickTop="1" x14ac:dyDescent="0.25">
      <c r="A25" s="155"/>
      <c r="B25" s="114" t="s">
        <v>86</v>
      </c>
      <c r="C25" s="115"/>
      <c r="D25" s="116"/>
      <c r="E25" s="65" t="e">
        <f t="shared" ref="E25:G25" si="5">IF(ISNUMBER(E$9),IF(ISNUMBER(E24),E24/E$9,#N/A),#N/A)</f>
        <v>#N/A</v>
      </c>
      <c r="F25" s="65" t="e">
        <f t="shared" si="5"/>
        <v>#N/A</v>
      </c>
      <c r="G25" s="65" t="e">
        <f t="shared" si="5"/>
        <v>#N/A</v>
      </c>
      <c r="H25" s="66" t="e">
        <f>IF(ISNUMBER(H$9),IF(ISNUMBER(H24),H24/H$9,#N/A),#N/A)</f>
        <v>#N/A</v>
      </c>
    </row>
    <row r="26" spans="1:8" s="1" customFormat="1" ht="18" customHeight="1" x14ac:dyDescent="0.25">
      <c r="A26" s="174" t="s">
        <v>11</v>
      </c>
      <c r="B26" s="96" t="s">
        <v>14</v>
      </c>
      <c r="C26" s="97"/>
      <c r="D26" s="97"/>
      <c r="E26" s="97"/>
      <c r="F26" s="97"/>
      <c r="G26" s="97"/>
      <c r="H26" s="98"/>
    </row>
    <row r="27" spans="1:8" s="1" customFormat="1" ht="26.45" customHeight="1" thickBot="1" x14ac:dyDescent="0.3">
      <c r="A27" s="174"/>
      <c r="B27" s="129" t="s">
        <v>7</v>
      </c>
      <c r="C27" s="130"/>
      <c r="D27" s="131"/>
      <c r="E27" s="70"/>
      <c r="F27" s="70"/>
      <c r="G27" s="70"/>
      <c r="H27" s="71"/>
    </row>
    <row r="28" spans="1:8" s="1" customFormat="1" ht="31.9" customHeight="1" thickTop="1" thickBot="1" x14ac:dyDescent="0.3">
      <c r="A28" s="174"/>
      <c r="B28" s="132" t="s">
        <v>6</v>
      </c>
      <c r="C28" s="133"/>
      <c r="D28" s="134"/>
      <c r="E28" s="63" t="e">
        <f t="shared" ref="E28:G28" si="6">IF(E10&gt;0,E27/E10,#N/A)</f>
        <v>#N/A</v>
      </c>
      <c r="F28" s="63" t="e">
        <f t="shared" si="6"/>
        <v>#N/A</v>
      </c>
      <c r="G28" s="63" t="e">
        <f t="shared" si="6"/>
        <v>#N/A</v>
      </c>
      <c r="H28" s="64" t="e">
        <f>IF(H10&gt;0,H27/H10,#N/A)</f>
        <v>#N/A</v>
      </c>
    </row>
    <row r="29" spans="1:8" s="1" customFormat="1" ht="26.45" customHeight="1" thickBot="1" x14ac:dyDescent="0.3">
      <c r="A29" s="174"/>
      <c r="B29" s="111" t="s">
        <v>148</v>
      </c>
      <c r="C29" s="112"/>
      <c r="D29" s="113"/>
      <c r="E29" s="74"/>
      <c r="F29" s="74"/>
      <c r="G29" s="74"/>
      <c r="H29" s="75"/>
    </row>
    <row r="30" spans="1:8" s="1" customFormat="1" ht="31.9" customHeight="1" thickTop="1" thickBot="1" x14ac:dyDescent="0.3">
      <c r="A30" s="174"/>
      <c r="B30" s="132" t="s">
        <v>149</v>
      </c>
      <c r="C30" s="133"/>
      <c r="D30" s="134"/>
      <c r="E30" s="63" t="e">
        <f t="shared" ref="E30:G30" si="7">IF(E10&gt;0,E29/E10,#N/A)</f>
        <v>#N/A</v>
      </c>
      <c r="F30" s="63" t="e">
        <f t="shared" si="7"/>
        <v>#N/A</v>
      </c>
      <c r="G30" s="63" t="e">
        <f t="shared" si="7"/>
        <v>#N/A</v>
      </c>
      <c r="H30" s="64" t="e">
        <f>IF(H10&gt;0,H29/H10,#N/A)</f>
        <v>#N/A</v>
      </c>
    </row>
    <row r="31" spans="1:8" s="1" customFormat="1" ht="26.45" customHeight="1" thickBot="1" x14ac:dyDescent="0.3">
      <c r="A31" s="174"/>
      <c r="B31" s="111" t="s">
        <v>8</v>
      </c>
      <c r="C31" s="112"/>
      <c r="D31" s="113"/>
      <c r="E31" s="74"/>
      <c r="F31" s="74"/>
      <c r="G31" s="74"/>
      <c r="H31" s="75"/>
    </row>
    <row r="32" spans="1:8" s="1" customFormat="1" ht="31.9" customHeight="1" thickTop="1" x14ac:dyDescent="0.25">
      <c r="A32" s="174"/>
      <c r="B32" s="114" t="s">
        <v>9</v>
      </c>
      <c r="C32" s="115"/>
      <c r="D32" s="116"/>
      <c r="E32" s="65" t="e">
        <f t="shared" ref="E32:F32" si="8">IF(E10&gt;0,E31/E10,#N/A)</f>
        <v>#N/A</v>
      </c>
      <c r="F32" s="65" t="e">
        <f t="shared" si="8"/>
        <v>#N/A</v>
      </c>
      <c r="G32" s="65" t="e">
        <f>IF(G10&gt;0,G31/G10,#N/A)</f>
        <v>#N/A</v>
      </c>
      <c r="H32" s="66" t="e">
        <f>IF(H10&gt;0,H31/H10,#N/A)</f>
        <v>#N/A</v>
      </c>
    </row>
    <row r="33" spans="1:8" s="1" customFormat="1" ht="18" customHeight="1" x14ac:dyDescent="0.25">
      <c r="A33" s="153" t="s">
        <v>44</v>
      </c>
      <c r="B33" s="96" t="s">
        <v>1</v>
      </c>
      <c r="C33" s="97"/>
      <c r="D33" s="97"/>
      <c r="E33" s="97"/>
      <c r="F33" s="97"/>
      <c r="G33" s="97"/>
      <c r="H33" s="98"/>
    </row>
    <row r="34" spans="1:8" s="1" customFormat="1" ht="27.2" customHeight="1" x14ac:dyDescent="0.25">
      <c r="A34" s="154"/>
      <c r="B34" s="117" t="s">
        <v>2</v>
      </c>
      <c r="C34" s="118"/>
      <c r="D34" s="119"/>
      <c r="E34" s="76"/>
      <c r="F34" s="76"/>
      <c r="G34" s="76"/>
      <c r="H34" s="41"/>
    </row>
    <row r="35" spans="1:8" s="1" customFormat="1" ht="27.2" customHeight="1" x14ac:dyDescent="0.25">
      <c r="A35" s="154"/>
      <c r="B35" s="99" t="s">
        <v>15</v>
      </c>
      <c r="C35" s="100"/>
      <c r="D35" s="101"/>
      <c r="E35" s="60"/>
      <c r="F35" s="60"/>
      <c r="G35" s="60"/>
      <c r="H35" s="38"/>
    </row>
    <row r="36" spans="1:8" s="1" customFormat="1" ht="27.2" customHeight="1" x14ac:dyDescent="0.25">
      <c r="A36" s="154"/>
      <c r="B36" s="163" t="s">
        <v>107</v>
      </c>
      <c r="C36" s="164"/>
      <c r="D36" s="165"/>
      <c r="E36" s="76"/>
      <c r="F36" s="76"/>
      <c r="G36" s="76"/>
      <c r="H36" s="38"/>
    </row>
    <row r="37" spans="1:8" s="1" customFormat="1" ht="12.2" customHeight="1" x14ac:dyDescent="0.25">
      <c r="A37" s="154"/>
      <c r="B37" s="145" t="s">
        <v>3</v>
      </c>
      <c r="C37" s="146"/>
      <c r="D37" s="147"/>
      <c r="E37" s="138"/>
      <c r="F37" s="138"/>
      <c r="G37" s="138"/>
      <c r="H37" s="38"/>
    </row>
    <row r="38" spans="1:8" s="1" customFormat="1" ht="23.85" customHeight="1" thickBot="1" x14ac:dyDescent="0.3">
      <c r="A38" s="154"/>
      <c r="B38" s="105" t="s">
        <v>72</v>
      </c>
      <c r="C38" s="106"/>
      <c r="D38" s="107"/>
      <c r="E38" s="139"/>
      <c r="F38" s="139"/>
      <c r="G38" s="139"/>
      <c r="H38" s="38"/>
    </row>
    <row r="39" spans="1:8" s="1" customFormat="1" ht="26.1" customHeight="1" thickTop="1" thickBot="1" x14ac:dyDescent="0.3">
      <c r="A39" s="154"/>
      <c r="B39" s="166" t="s">
        <v>106</v>
      </c>
      <c r="C39" s="167"/>
      <c r="D39" s="168"/>
      <c r="E39" s="78" t="e">
        <f>IF(ISNUMBER(E36),E36-E37,#N/A)</f>
        <v>#N/A</v>
      </c>
      <c r="F39" s="78" t="e">
        <f t="shared" ref="F39:G39" si="9">IF(ISNUMBER(F36),F36-F37,#N/A)</f>
        <v>#N/A</v>
      </c>
      <c r="G39" s="78" t="e">
        <f t="shared" si="9"/>
        <v>#N/A</v>
      </c>
      <c r="H39" s="38"/>
    </row>
    <row r="40" spans="1:8" s="1" customFormat="1" ht="31.5" customHeight="1" thickTop="1" x14ac:dyDescent="0.25">
      <c r="A40" s="155"/>
      <c r="B40" s="114" t="s">
        <v>108</v>
      </c>
      <c r="C40" s="115"/>
      <c r="D40" s="116"/>
      <c r="E40" s="67" t="e">
        <f>IF(ISNUMBER(E34),E34-E35-E39,#N/A)</f>
        <v>#N/A</v>
      </c>
      <c r="F40" s="67" t="e">
        <f>IF(ISNUMBER(F34),F34-F35-F39,#N/A)</f>
        <v>#N/A</v>
      </c>
      <c r="G40" s="67" t="e">
        <f>IF(ISNUMBER(G34),G34-G35-G39,#N/A)</f>
        <v>#N/A</v>
      </c>
      <c r="H40" s="39"/>
    </row>
    <row r="41" spans="1:8" s="1" customFormat="1" ht="18" customHeight="1" x14ac:dyDescent="0.25">
      <c r="A41" s="153" t="s">
        <v>150</v>
      </c>
      <c r="B41" s="96" t="s">
        <v>10</v>
      </c>
      <c r="C41" s="97"/>
      <c r="D41" s="97"/>
      <c r="E41" s="97"/>
      <c r="F41" s="97"/>
      <c r="G41" s="97"/>
      <c r="H41" s="98"/>
    </row>
    <row r="42" spans="1:8" s="1" customFormat="1" ht="33" customHeight="1" thickBot="1" x14ac:dyDescent="0.3">
      <c r="A42" s="154"/>
      <c r="B42" s="99" t="s">
        <v>73</v>
      </c>
      <c r="C42" s="100"/>
      <c r="D42" s="101"/>
      <c r="E42" s="57" t="e">
        <f>E40</f>
        <v>#N/A</v>
      </c>
      <c r="F42" s="57" t="e">
        <f t="shared" ref="F42:G42" si="10">F40</f>
        <v>#N/A</v>
      </c>
      <c r="G42" s="57" t="e">
        <f t="shared" si="10"/>
        <v>#N/A</v>
      </c>
      <c r="H42" s="41"/>
    </row>
    <row r="43" spans="1:8" s="1" customFormat="1" ht="12.2" customHeight="1" thickTop="1" x14ac:dyDescent="0.25">
      <c r="A43" s="154"/>
      <c r="B43" s="102" t="s">
        <v>45</v>
      </c>
      <c r="C43" s="103"/>
      <c r="D43" s="104"/>
      <c r="E43" s="157" t="e">
        <f>IF(E10&gt;0,E10/12,#N/A)</f>
        <v>#N/A</v>
      </c>
      <c r="F43" s="157" t="e">
        <f t="shared" ref="F43:G43" si="11">IF(F10&gt;0,F10/12,#N/A)</f>
        <v>#N/A</v>
      </c>
      <c r="G43" s="157" t="e">
        <f t="shared" si="11"/>
        <v>#N/A</v>
      </c>
      <c r="H43" s="159"/>
    </row>
    <row r="44" spans="1:8" s="1" customFormat="1" ht="24.4" customHeight="1" thickBot="1" x14ac:dyDescent="0.3">
      <c r="A44" s="154"/>
      <c r="B44" s="105" t="s">
        <v>105</v>
      </c>
      <c r="C44" s="106"/>
      <c r="D44" s="107"/>
      <c r="E44" s="158"/>
      <c r="F44" s="158"/>
      <c r="G44" s="158"/>
      <c r="H44" s="159"/>
    </row>
    <row r="45" spans="1:8" s="1" customFormat="1" ht="33.950000000000003" customHeight="1" thickTop="1" x14ac:dyDescent="0.25">
      <c r="A45" s="154"/>
      <c r="B45" s="108" t="s">
        <v>74</v>
      </c>
      <c r="C45" s="109"/>
      <c r="D45" s="110"/>
      <c r="E45" s="68" t="e">
        <f>IF(E42="",#N/A,(E42/E43))</f>
        <v>#N/A</v>
      </c>
      <c r="F45" s="68" t="e">
        <f t="shared" ref="F45:G45" si="12">IF(F42="",#N/A,(F42/F43))</f>
        <v>#N/A</v>
      </c>
      <c r="G45" s="68" t="e">
        <f t="shared" si="12"/>
        <v>#N/A</v>
      </c>
      <c r="H45" s="39"/>
    </row>
    <row r="46" spans="1:8" s="1" customFormat="1" ht="18" customHeight="1" x14ac:dyDescent="0.25">
      <c r="A46" s="154"/>
      <c r="B46" s="96" t="s">
        <v>5</v>
      </c>
      <c r="C46" s="97"/>
      <c r="D46" s="97"/>
      <c r="E46" s="97"/>
      <c r="F46" s="97"/>
      <c r="G46" s="97"/>
      <c r="H46" s="98"/>
    </row>
    <row r="47" spans="1:8" s="1" customFormat="1" ht="32.25" customHeight="1" thickBot="1" x14ac:dyDescent="0.3">
      <c r="A47" s="154"/>
      <c r="B47" s="99" t="s">
        <v>145</v>
      </c>
      <c r="C47" s="100"/>
      <c r="D47" s="101"/>
      <c r="E47" s="76"/>
      <c r="F47" s="76"/>
      <c r="G47" s="76"/>
      <c r="H47" s="41"/>
    </row>
    <row r="48" spans="1:8" s="1" customFormat="1" ht="12.2" customHeight="1" thickTop="1" x14ac:dyDescent="0.25">
      <c r="A48" s="154"/>
      <c r="B48" s="102" t="s">
        <v>45</v>
      </c>
      <c r="C48" s="103"/>
      <c r="D48" s="104"/>
      <c r="E48" s="157">
        <f>E10/12</f>
        <v>0</v>
      </c>
      <c r="F48" s="157">
        <f t="shared" ref="F48:G48" si="13">F10/12</f>
        <v>0</v>
      </c>
      <c r="G48" s="157">
        <f t="shared" si="13"/>
        <v>0</v>
      </c>
      <c r="H48" s="159"/>
    </row>
    <row r="49" spans="1:8" s="1" customFormat="1" ht="24.4" customHeight="1" thickBot="1" x14ac:dyDescent="0.3">
      <c r="A49" s="154"/>
      <c r="B49" s="105" t="s">
        <v>105</v>
      </c>
      <c r="C49" s="106"/>
      <c r="D49" s="107"/>
      <c r="E49" s="158"/>
      <c r="F49" s="158"/>
      <c r="G49" s="158"/>
      <c r="H49" s="159"/>
    </row>
    <row r="50" spans="1:8" s="1" customFormat="1" ht="33.950000000000003" customHeight="1" thickTop="1" thickBot="1" x14ac:dyDescent="0.3">
      <c r="A50" s="156"/>
      <c r="B50" s="124" t="s">
        <v>40</v>
      </c>
      <c r="C50" s="125"/>
      <c r="D50" s="126"/>
      <c r="E50" s="69" t="e">
        <f>IF(E48=0,#N/A,(E47/E48))</f>
        <v>#N/A</v>
      </c>
      <c r="F50" s="69" t="e">
        <f t="shared" ref="F50:G50" si="14">IF(F48=0,#N/A,(F47/F48))</f>
        <v>#N/A</v>
      </c>
      <c r="G50" s="69" t="e">
        <f t="shared" si="14"/>
        <v>#N/A</v>
      </c>
      <c r="H50" s="40"/>
    </row>
    <row r="51" spans="1:8" s="1" customFormat="1" ht="17.649999999999999" customHeight="1" thickBot="1" x14ac:dyDescent="0.3"/>
    <row r="52" spans="1:8" ht="17.100000000000001" customHeight="1" x14ac:dyDescent="0.25">
      <c r="A52" s="160" t="s">
        <v>44</v>
      </c>
      <c r="B52" s="121" t="s">
        <v>69</v>
      </c>
      <c r="C52" s="122"/>
      <c r="D52" s="122"/>
      <c r="E52" s="122"/>
      <c r="F52" s="122"/>
      <c r="G52" s="122"/>
      <c r="H52" s="123"/>
    </row>
    <row r="53" spans="1:8" s="1" customFormat="1" ht="31.9" customHeight="1" x14ac:dyDescent="0.25">
      <c r="A53" s="161"/>
      <c r="B53" s="127" t="s">
        <v>92</v>
      </c>
      <c r="C53" s="127"/>
      <c r="D53" s="127"/>
      <c r="E53" s="81">
        <f>E35</f>
        <v>0</v>
      </c>
      <c r="F53" s="81">
        <f t="shared" ref="F53:G53" si="15">F35</f>
        <v>0</v>
      </c>
      <c r="G53" s="81">
        <f t="shared" si="15"/>
        <v>0</v>
      </c>
      <c r="H53" s="38"/>
    </row>
    <row r="54" spans="1:8" s="1" customFormat="1" ht="31.9" customHeight="1" x14ac:dyDescent="0.25">
      <c r="A54" s="161"/>
      <c r="B54" s="128" t="s">
        <v>67</v>
      </c>
      <c r="C54" s="128"/>
      <c r="D54" s="128"/>
      <c r="E54" s="60"/>
      <c r="F54" s="60"/>
      <c r="G54" s="60"/>
      <c r="H54" s="38"/>
    </row>
    <row r="55" spans="1:8" s="1" customFormat="1" ht="31.9" customHeight="1" thickBot="1" x14ac:dyDescent="0.3">
      <c r="A55" s="162"/>
      <c r="B55" s="120" t="s">
        <v>68</v>
      </c>
      <c r="C55" s="120"/>
      <c r="D55" s="120"/>
      <c r="E55" s="77"/>
      <c r="F55" s="77"/>
      <c r="G55" s="77"/>
      <c r="H55" s="40"/>
    </row>
    <row r="56" spans="1:8" ht="8.1" customHeight="1" x14ac:dyDescent="0.25"/>
    <row r="57" spans="1:8" ht="12.95" customHeight="1" x14ac:dyDescent="0.25">
      <c r="A57" s="152" t="s">
        <v>154</v>
      </c>
      <c r="B57" s="152"/>
      <c r="C57" s="152"/>
      <c r="D57" s="152"/>
      <c r="E57" s="152"/>
      <c r="F57" s="152"/>
      <c r="G57" s="152"/>
      <c r="H57" s="152"/>
    </row>
  </sheetData>
  <sheetProtection formatCells="0" formatColumns="0" formatRows="0" insertColumns="0" insertRows="0" deleteColumns="0" deleteRows="0"/>
  <mergeCells count="82">
    <mergeCell ref="A13:A25"/>
    <mergeCell ref="B16:D16"/>
    <mergeCell ref="B17:D17"/>
    <mergeCell ref="B18:D18"/>
    <mergeCell ref="B20:D20"/>
    <mergeCell ref="B15:D15"/>
    <mergeCell ref="B19:D19"/>
    <mergeCell ref="B21:D21"/>
    <mergeCell ref="B22:D22"/>
    <mergeCell ref="B23:D23"/>
    <mergeCell ref="B24:D24"/>
    <mergeCell ref="B25:D25"/>
    <mergeCell ref="A1:H1"/>
    <mergeCell ref="E43:E44"/>
    <mergeCell ref="F43:F44"/>
    <mergeCell ref="G43:G44"/>
    <mergeCell ref="H43:H44"/>
    <mergeCell ref="G5:G6"/>
    <mergeCell ref="H5:H6"/>
    <mergeCell ref="A26:A32"/>
    <mergeCell ref="A5:D6"/>
    <mergeCell ref="E5:E6"/>
    <mergeCell ref="F5:F6"/>
    <mergeCell ref="A7:D7"/>
    <mergeCell ref="A8:A12"/>
    <mergeCell ref="E10:E11"/>
    <mergeCell ref="E17:E18"/>
    <mergeCell ref="F17:F18"/>
    <mergeCell ref="A57:H57"/>
    <mergeCell ref="A33:A40"/>
    <mergeCell ref="E37:E38"/>
    <mergeCell ref="F37:F38"/>
    <mergeCell ref="A41:A50"/>
    <mergeCell ref="G48:G49"/>
    <mergeCell ref="H48:H49"/>
    <mergeCell ref="E48:E49"/>
    <mergeCell ref="F48:F49"/>
    <mergeCell ref="G37:G38"/>
    <mergeCell ref="A52:A55"/>
    <mergeCell ref="B36:D36"/>
    <mergeCell ref="B37:D37"/>
    <mergeCell ref="B38:D38"/>
    <mergeCell ref="B39:D39"/>
    <mergeCell ref="B40:D40"/>
    <mergeCell ref="B8:H8"/>
    <mergeCell ref="B9:D9"/>
    <mergeCell ref="B10:D10"/>
    <mergeCell ref="F10:F11"/>
    <mergeCell ref="G10:G11"/>
    <mergeCell ref="H10:H11"/>
    <mergeCell ref="B27:D27"/>
    <mergeCell ref="B28:D28"/>
    <mergeCell ref="B29:D29"/>
    <mergeCell ref="B30:D30"/>
    <mergeCell ref="B11:D11"/>
    <mergeCell ref="B12:D12"/>
    <mergeCell ref="B13:H13"/>
    <mergeCell ref="B14:D14"/>
    <mergeCell ref="G17:G18"/>
    <mergeCell ref="H17:H18"/>
    <mergeCell ref="B55:D55"/>
    <mergeCell ref="B52:H52"/>
    <mergeCell ref="B49:D49"/>
    <mergeCell ref="B50:D50"/>
    <mergeCell ref="B53:D53"/>
    <mergeCell ref="B54:D54"/>
    <mergeCell ref="C2:D2"/>
    <mergeCell ref="F2:F3"/>
    <mergeCell ref="B46:H46"/>
    <mergeCell ref="B47:D47"/>
    <mergeCell ref="B48:D48"/>
    <mergeCell ref="B41:H41"/>
    <mergeCell ref="B42:D42"/>
    <mergeCell ref="B43:D43"/>
    <mergeCell ref="B44:D44"/>
    <mergeCell ref="B45:D45"/>
    <mergeCell ref="B31:D31"/>
    <mergeCell ref="B32:D32"/>
    <mergeCell ref="B33:H33"/>
    <mergeCell ref="B34:D34"/>
    <mergeCell ref="B35:D35"/>
    <mergeCell ref="B26:H26"/>
  </mergeCells>
  <conditionalFormatting sqref="E12:H12 E15:H15 E19:H19 E21:H21 E23:H23 E25:H25 E28:H28 E30:H30 E32:H32 E40:G40 E45:G45 E50:G50">
    <cfRule type="containsErrors" dxfId="1" priority="4">
      <formula>ISERROR(E12)</formula>
    </cfRule>
  </conditionalFormatting>
  <conditionalFormatting sqref="E42:G44 E39:G39">
    <cfRule type="containsErrors" dxfId="0" priority="1">
      <formula>ISERROR(E39)</formula>
    </cfRule>
  </conditionalFormatting>
  <printOptions horizontalCentered="1"/>
  <pageMargins left="0.5" right="0.5" top="0.4" bottom="0.3" header="0.3" footer="0.3"/>
  <pageSetup scale="74" fitToHeight="0" orientation="portrait" r:id="rId1"/>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65"/>
  <sheetViews>
    <sheetView showGridLines="0" view="pageBreakPreview" zoomScale="75" zoomScaleNormal="80" zoomScaleSheetLayoutView="75" workbookViewId="0">
      <selection activeCell="AD31" sqref="AD31"/>
    </sheetView>
  </sheetViews>
  <sheetFormatPr defaultRowHeight="15" x14ac:dyDescent="0.25"/>
  <cols>
    <col min="1" max="1" width="1" customWidth="1"/>
    <col min="2" max="2" width="10.140625" customWidth="1"/>
    <col min="17" max="17" width="1.140625" customWidth="1"/>
    <col min="18" max="18" width="1.5703125" customWidth="1"/>
    <col min="19" max="19" width="1" customWidth="1"/>
    <col min="25" max="25" width="9.42578125" customWidth="1"/>
    <col min="26" max="26" width="10.28515625" customWidth="1"/>
    <col min="27" max="27" width="1" customWidth="1"/>
    <col min="28" max="28" width="1.28515625" customWidth="1"/>
  </cols>
  <sheetData>
    <row r="1" spans="1:28" s="33" customFormat="1" ht="16.350000000000001" customHeight="1" x14ac:dyDescent="0.3">
      <c r="A1" s="37"/>
      <c r="B1" s="192" t="s">
        <v>64</v>
      </c>
      <c r="C1" s="192"/>
      <c r="D1" s="192"/>
      <c r="E1" s="192"/>
      <c r="F1" s="192"/>
      <c r="G1" s="192"/>
      <c r="H1" s="192"/>
      <c r="I1" s="192"/>
      <c r="J1" s="192"/>
      <c r="K1" s="192"/>
      <c r="L1" s="192"/>
      <c r="M1" s="192"/>
      <c r="N1" s="192"/>
      <c r="O1" s="192"/>
      <c r="P1" s="192"/>
      <c r="Q1" s="192"/>
      <c r="R1" s="192"/>
      <c r="S1" s="192"/>
      <c r="T1" s="192"/>
      <c r="U1" s="192"/>
      <c r="V1" s="192"/>
      <c r="W1" s="192"/>
      <c r="X1" s="192"/>
      <c r="Y1" s="192"/>
      <c r="Z1" s="192"/>
      <c r="AA1" s="36"/>
      <c r="AB1" s="34"/>
    </row>
    <row r="2" spans="1:28" ht="16.350000000000001" customHeight="1" x14ac:dyDescent="0.25">
      <c r="A2" s="36"/>
      <c r="AA2" s="36"/>
    </row>
    <row r="3" spans="1:28" ht="16.350000000000001" customHeight="1" x14ac:dyDescent="0.25">
      <c r="A3" s="36"/>
      <c r="AA3" s="36"/>
    </row>
    <row r="4" spans="1:28" ht="16.350000000000001" customHeight="1" x14ac:dyDescent="0.25">
      <c r="A4" s="36"/>
      <c r="AA4" s="36"/>
    </row>
    <row r="5" spans="1:28" ht="16.350000000000001" customHeight="1" x14ac:dyDescent="0.25">
      <c r="A5" s="36"/>
      <c r="AA5" s="36"/>
    </row>
    <row r="6" spans="1:28" ht="16.350000000000001" customHeight="1" x14ac:dyDescent="0.25">
      <c r="A6" s="36"/>
      <c r="AA6" s="36"/>
    </row>
    <row r="7" spans="1:28" ht="16.350000000000001" customHeight="1" x14ac:dyDescent="0.25">
      <c r="A7" s="36"/>
      <c r="AA7" s="36"/>
    </row>
    <row r="8" spans="1:28" ht="16.350000000000001" customHeight="1" x14ac:dyDescent="0.25">
      <c r="A8" s="36"/>
      <c r="AA8" s="36"/>
    </row>
    <row r="9" spans="1:28" ht="16.350000000000001" customHeight="1" x14ac:dyDescent="0.25">
      <c r="A9" s="36"/>
      <c r="AA9" s="36"/>
    </row>
    <row r="10" spans="1:28" ht="16.350000000000001" customHeight="1" x14ac:dyDescent="0.25">
      <c r="A10" s="36"/>
      <c r="AA10" s="36"/>
    </row>
    <row r="11" spans="1:28" ht="16.350000000000001" customHeight="1" x14ac:dyDescent="0.25">
      <c r="A11" s="36"/>
      <c r="AA11" s="36"/>
    </row>
    <row r="12" spans="1:28" ht="16.350000000000001" customHeight="1" x14ac:dyDescent="0.25">
      <c r="A12" s="36"/>
      <c r="AA12" s="36"/>
    </row>
    <row r="13" spans="1:28" ht="16.350000000000001" customHeight="1" x14ac:dyDescent="0.25">
      <c r="A13" s="36"/>
      <c r="AA13" s="36"/>
    </row>
    <row r="14" spans="1:28" ht="16.350000000000001" customHeight="1" x14ac:dyDescent="0.25">
      <c r="A14" s="36"/>
      <c r="AA14" s="36"/>
    </row>
    <row r="15" spans="1:28" ht="16.350000000000001" customHeight="1" x14ac:dyDescent="0.25">
      <c r="A15" s="36"/>
      <c r="AA15" s="36"/>
    </row>
    <row r="16" spans="1:28" ht="16.350000000000001" customHeight="1" x14ac:dyDescent="0.25">
      <c r="A16" s="36"/>
      <c r="AA16" s="36"/>
    </row>
    <row r="17" spans="1:28" ht="5.45" customHeight="1"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row>
    <row r="18" spans="1:28" ht="8.85" customHeight="1" x14ac:dyDescent="0.25"/>
    <row r="19" spans="1:28" s="33" customFormat="1" ht="16.350000000000001" customHeight="1" x14ac:dyDescent="0.3">
      <c r="A19" s="52"/>
      <c r="B19" s="191" t="s">
        <v>101</v>
      </c>
      <c r="C19" s="191"/>
      <c r="D19" s="191"/>
      <c r="E19" s="191"/>
      <c r="F19" s="191"/>
      <c r="G19" s="191"/>
      <c r="H19" s="191"/>
      <c r="I19" s="191"/>
      <c r="J19" s="191"/>
      <c r="K19" s="191"/>
      <c r="L19" s="191"/>
      <c r="M19" s="191"/>
      <c r="N19" s="191"/>
      <c r="O19" s="191"/>
      <c r="P19" s="191"/>
      <c r="Q19" s="51"/>
      <c r="R19" s="34"/>
      <c r="S19" s="54"/>
      <c r="T19" s="190" t="s">
        <v>63</v>
      </c>
      <c r="U19" s="190"/>
      <c r="V19" s="190"/>
      <c r="W19" s="190"/>
      <c r="X19" s="190"/>
      <c r="Y19" s="190"/>
      <c r="Z19" s="190"/>
      <c r="AA19" s="54"/>
      <c r="AB19" s="34"/>
    </row>
    <row r="20" spans="1:28" ht="16.350000000000001" customHeight="1" x14ac:dyDescent="0.25">
      <c r="A20" s="51"/>
      <c r="Q20" s="51"/>
      <c r="S20" s="54"/>
      <c r="AA20" s="54"/>
    </row>
    <row r="21" spans="1:28" ht="16.350000000000001" customHeight="1" x14ac:dyDescent="0.25">
      <c r="A21" s="51"/>
      <c r="Q21" s="51"/>
      <c r="S21" s="54"/>
      <c r="AA21" s="54"/>
    </row>
    <row r="22" spans="1:28" ht="16.350000000000001" customHeight="1" x14ac:dyDescent="0.25">
      <c r="A22" s="51"/>
      <c r="Q22" s="51"/>
      <c r="S22" s="54"/>
      <c r="AA22" s="54"/>
    </row>
    <row r="23" spans="1:28" ht="16.350000000000001" customHeight="1" x14ac:dyDescent="0.25">
      <c r="A23" s="51"/>
      <c r="Q23" s="51"/>
      <c r="S23" s="54"/>
      <c r="AA23" s="54"/>
    </row>
    <row r="24" spans="1:28" ht="16.350000000000001" customHeight="1" x14ac:dyDescent="0.25">
      <c r="A24" s="51"/>
      <c r="Q24" s="51"/>
      <c r="S24" s="54"/>
      <c r="AA24" s="54"/>
    </row>
    <row r="25" spans="1:28" ht="16.350000000000001" customHeight="1" x14ac:dyDescent="0.25">
      <c r="A25" s="51"/>
      <c r="Q25" s="51"/>
      <c r="S25" s="54"/>
      <c r="AA25" s="54"/>
    </row>
    <row r="26" spans="1:28" ht="16.350000000000001" customHeight="1" x14ac:dyDescent="0.25">
      <c r="A26" s="51"/>
      <c r="Q26" s="51"/>
      <c r="S26" s="54"/>
      <c r="AA26" s="54"/>
    </row>
    <row r="27" spans="1:28" ht="16.350000000000001" customHeight="1" x14ac:dyDescent="0.25">
      <c r="A27" s="51"/>
      <c r="Q27" s="51"/>
      <c r="S27" s="54"/>
      <c r="AA27" s="54"/>
    </row>
    <row r="28" spans="1:28" ht="16.350000000000001" customHeight="1" x14ac:dyDescent="0.25">
      <c r="A28" s="51"/>
      <c r="Q28" s="51"/>
      <c r="S28" s="54"/>
      <c r="AA28" s="54"/>
    </row>
    <row r="29" spans="1:28" ht="16.350000000000001" customHeight="1" x14ac:dyDescent="0.25">
      <c r="A29" s="51"/>
      <c r="Q29" s="51"/>
      <c r="S29" s="54"/>
      <c r="AA29" s="54"/>
    </row>
    <row r="30" spans="1:28" ht="16.350000000000001" customHeight="1" x14ac:dyDescent="0.25">
      <c r="A30" s="51"/>
      <c r="Q30" s="51"/>
      <c r="S30" s="54"/>
      <c r="AA30" s="54"/>
    </row>
    <row r="31" spans="1:28" ht="16.350000000000001" customHeight="1" x14ac:dyDescent="0.25">
      <c r="A31" s="51"/>
      <c r="Q31" s="51"/>
      <c r="S31" s="54"/>
      <c r="AA31" s="54"/>
    </row>
    <row r="32" spans="1:28" ht="16.350000000000001" customHeight="1" x14ac:dyDescent="0.25">
      <c r="A32" s="51"/>
      <c r="Q32" s="51"/>
      <c r="S32" s="54"/>
      <c r="AA32" s="54"/>
    </row>
    <row r="33" spans="1:28" ht="16.350000000000001" customHeight="1" x14ac:dyDescent="0.25">
      <c r="A33" s="51"/>
      <c r="Q33" s="51"/>
      <c r="S33" s="54"/>
      <c r="AA33" s="54"/>
    </row>
    <row r="34" spans="1:28" ht="16.350000000000001" customHeight="1" x14ac:dyDescent="0.25">
      <c r="A34" s="51"/>
      <c r="Q34" s="51"/>
      <c r="S34" s="54"/>
      <c r="AA34" s="54"/>
    </row>
    <row r="35" spans="1:28" s="33" customFormat="1" ht="16.350000000000001" customHeight="1" x14ac:dyDescent="0.25">
      <c r="A35" s="52"/>
      <c r="B35" s="46"/>
      <c r="C35" s="34"/>
      <c r="D35" s="34"/>
      <c r="E35" s="34"/>
      <c r="F35" s="34"/>
      <c r="G35" s="34"/>
      <c r="H35" s="34"/>
      <c r="I35" s="34"/>
      <c r="J35" s="34"/>
      <c r="K35" s="34"/>
      <c r="L35" s="34"/>
      <c r="M35" s="34"/>
      <c r="N35" s="34"/>
      <c r="O35" s="34"/>
      <c r="P35" s="34"/>
      <c r="Q35" s="51"/>
      <c r="R35" s="34"/>
      <c r="S35" s="54"/>
      <c r="T35" s="34"/>
      <c r="U35" s="34"/>
      <c r="V35" s="34"/>
      <c r="W35" s="34"/>
      <c r="X35" s="34"/>
      <c r="Y35" s="34"/>
      <c r="Z35" s="34"/>
      <c r="AA35" s="54"/>
      <c r="AB35" s="34"/>
    </row>
    <row r="36" spans="1:28" ht="16.350000000000001" customHeight="1" x14ac:dyDescent="0.25">
      <c r="A36" s="51"/>
      <c r="Q36" s="51"/>
      <c r="S36" s="54"/>
      <c r="AA36" s="54"/>
    </row>
    <row r="37" spans="1:28" ht="16.350000000000001" customHeight="1" x14ac:dyDescent="0.25">
      <c r="A37" s="51"/>
      <c r="Q37" s="51"/>
      <c r="S37" s="54"/>
      <c r="AA37" s="54"/>
    </row>
    <row r="38" spans="1:28" ht="16.350000000000001" customHeight="1" x14ac:dyDescent="0.25">
      <c r="A38" s="51"/>
      <c r="Q38" s="51"/>
      <c r="S38" s="54"/>
      <c r="AA38" s="54"/>
    </row>
    <row r="39" spans="1:28" ht="16.350000000000001" customHeight="1" x14ac:dyDescent="0.25">
      <c r="A39" s="51"/>
      <c r="Q39" s="51"/>
      <c r="S39" s="54"/>
      <c r="AA39" s="54"/>
    </row>
    <row r="40" spans="1:28" ht="16.350000000000001" customHeight="1" x14ac:dyDescent="0.25">
      <c r="A40" s="51"/>
      <c r="Q40" s="51"/>
      <c r="S40" s="54"/>
      <c r="AA40" s="54"/>
    </row>
    <row r="41" spans="1:28" ht="16.350000000000001" customHeight="1" x14ac:dyDescent="0.25">
      <c r="A41" s="51"/>
      <c r="Q41" s="51"/>
      <c r="S41" s="54"/>
      <c r="AA41" s="54"/>
    </row>
    <row r="42" spans="1:28" ht="16.350000000000001" customHeight="1" x14ac:dyDescent="0.25">
      <c r="A42" s="51"/>
      <c r="Q42" s="51"/>
      <c r="S42" s="54"/>
      <c r="AA42" s="54"/>
    </row>
    <row r="43" spans="1:28" ht="16.350000000000001" customHeight="1" x14ac:dyDescent="0.25">
      <c r="A43" s="51"/>
      <c r="Q43" s="51"/>
      <c r="S43" s="54"/>
      <c r="AA43" s="54"/>
    </row>
    <row r="44" spans="1:28" ht="16.350000000000001" customHeight="1" x14ac:dyDescent="0.25">
      <c r="A44" s="51"/>
      <c r="Q44" s="51"/>
      <c r="S44" s="54"/>
      <c r="AA44" s="54"/>
    </row>
    <row r="45" spans="1:28" ht="16.350000000000001" customHeight="1" x14ac:dyDescent="0.25">
      <c r="A45" s="51"/>
      <c r="Q45" s="51"/>
      <c r="S45" s="54"/>
      <c r="AA45" s="54"/>
    </row>
    <row r="46" spans="1:28" ht="16.350000000000001" customHeight="1" x14ac:dyDescent="0.25">
      <c r="A46" s="51"/>
      <c r="Q46" s="51"/>
      <c r="S46" s="54"/>
      <c r="AA46" s="54"/>
    </row>
    <row r="47" spans="1:28" ht="16.350000000000001" customHeight="1" x14ac:dyDescent="0.25">
      <c r="A47" s="51"/>
      <c r="Q47" s="51"/>
      <c r="S47" s="54"/>
      <c r="AA47" s="54"/>
    </row>
    <row r="48" spans="1:28" ht="16.350000000000001" customHeight="1" x14ac:dyDescent="0.25">
      <c r="A48" s="51"/>
      <c r="Q48" s="51"/>
      <c r="S48" s="54"/>
      <c r="AA48" s="54"/>
    </row>
    <row r="49" spans="1:28" ht="16.350000000000001" customHeight="1" x14ac:dyDescent="0.25">
      <c r="A49" s="51"/>
      <c r="Q49" s="51"/>
      <c r="S49" s="54"/>
      <c r="AA49" s="54"/>
    </row>
    <row r="50" spans="1:28" ht="16.350000000000001" customHeight="1" x14ac:dyDescent="0.25">
      <c r="A50" s="51"/>
      <c r="Q50" s="51"/>
      <c r="S50" s="54"/>
      <c r="AA50" s="54"/>
    </row>
    <row r="51" spans="1:28" s="33" customFormat="1" ht="16.350000000000001" customHeight="1" x14ac:dyDescent="0.25">
      <c r="A51" s="53"/>
      <c r="B51" s="35"/>
      <c r="C51" s="34"/>
      <c r="D51" s="34"/>
      <c r="E51" s="34"/>
      <c r="F51" s="34"/>
      <c r="G51" s="34"/>
      <c r="H51" s="34"/>
      <c r="I51" s="34"/>
      <c r="J51" s="34"/>
      <c r="K51" s="34"/>
      <c r="L51" s="34"/>
      <c r="M51" s="34"/>
      <c r="N51" s="34"/>
      <c r="O51" s="34"/>
      <c r="P51" s="34"/>
      <c r="Q51" s="51"/>
      <c r="R51" s="34"/>
      <c r="S51" s="54"/>
      <c r="T51" s="34"/>
      <c r="U51" s="34"/>
      <c r="V51" s="34"/>
      <c r="W51" s="34"/>
      <c r="X51" s="34"/>
      <c r="Y51" s="34"/>
      <c r="Z51" s="34"/>
      <c r="AA51" s="54"/>
      <c r="AB51" s="34"/>
    </row>
    <row r="52" spans="1:28" ht="13.7" customHeight="1" x14ac:dyDescent="0.25">
      <c r="A52" s="51"/>
      <c r="B52" s="51"/>
      <c r="C52" s="51"/>
      <c r="D52" s="51"/>
      <c r="E52" s="51"/>
      <c r="F52" s="51"/>
      <c r="G52" s="51"/>
      <c r="H52" s="51"/>
      <c r="I52" s="51"/>
      <c r="J52" s="51"/>
      <c r="K52" s="51"/>
      <c r="L52" s="51"/>
      <c r="M52" s="51"/>
      <c r="N52" s="51"/>
      <c r="O52" s="51"/>
      <c r="P52" s="51"/>
      <c r="Q52" s="51"/>
      <c r="S52" s="54"/>
      <c r="T52" s="54"/>
      <c r="U52" s="54"/>
      <c r="V52" s="54"/>
      <c r="W52" s="54"/>
      <c r="X52" s="54"/>
      <c r="Y52" s="54"/>
      <c r="Z52" s="54"/>
      <c r="AA52" s="54"/>
      <c r="AB52" s="34"/>
    </row>
    <row r="53" spans="1:28" ht="13.7" customHeight="1" x14ac:dyDescent="0.25"/>
    <row r="54" spans="1:28" ht="13.7" customHeight="1" x14ac:dyDescent="0.25"/>
    <row r="55" spans="1:28" ht="13.7" customHeight="1" x14ac:dyDescent="0.25"/>
    <row r="56" spans="1:28" ht="13.7" customHeight="1" x14ac:dyDescent="0.25"/>
    <row r="57" spans="1:28" ht="13.7" customHeight="1" x14ac:dyDescent="0.25"/>
    <row r="58" spans="1:28" ht="13.7" customHeight="1" x14ac:dyDescent="0.25"/>
    <row r="59" spans="1:28" ht="13.7" customHeight="1" x14ac:dyDescent="0.25"/>
    <row r="60" spans="1:28" ht="13.7" customHeight="1" x14ac:dyDescent="0.25"/>
    <row r="61" spans="1:28" ht="13.7" customHeight="1" x14ac:dyDescent="0.25"/>
    <row r="62" spans="1:28" ht="13.7" customHeight="1" x14ac:dyDescent="0.25"/>
    <row r="63" spans="1:28" ht="13.7" customHeight="1" x14ac:dyDescent="0.25"/>
    <row r="64" spans="1:28" ht="13.7" customHeight="1" x14ac:dyDescent="0.25"/>
    <row r="65" ht="13.7" customHeight="1" x14ac:dyDescent="0.25"/>
  </sheetData>
  <mergeCells count="3">
    <mergeCell ref="T19:Z19"/>
    <mergeCell ref="B19:P19"/>
    <mergeCell ref="B1:Z1"/>
  </mergeCells>
  <pageMargins left="0.45" right="0.45" top="0.4" bottom="0.25" header="0.3" footer="0.3"/>
  <pageSetup scale="6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
  <sheetViews>
    <sheetView workbookViewId="0">
      <selection activeCell="E31" sqref="E31"/>
    </sheetView>
  </sheetViews>
  <sheetFormatPr defaultRowHeight="15" x14ac:dyDescent="0.25"/>
  <cols>
    <col min="1" max="1" width="18" customWidth="1"/>
    <col min="2" max="2" width="18.42578125" customWidth="1"/>
    <col min="4" max="4" width="13.28515625" customWidth="1"/>
    <col min="5" max="5" width="13.5703125" customWidth="1"/>
    <col min="6" max="6" width="12.5703125" customWidth="1"/>
    <col min="7" max="7" width="11.85546875" customWidth="1"/>
  </cols>
  <sheetData>
    <row r="1" spans="1:7" s="55" customFormat="1" ht="18.75" x14ac:dyDescent="0.3">
      <c r="A1" s="56" t="s">
        <v>110</v>
      </c>
    </row>
    <row r="2" spans="1:7" ht="15.75" x14ac:dyDescent="0.25">
      <c r="A2" s="99" t="s">
        <v>18</v>
      </c>
      <c r="B2" s="100"/>
      <c r="C2" s="101"/>
      <c r="D2" s="2" t="e">
        <f>IF(AND('Financial Health Analysis'!E9=""),#N/A,SUM('Financial Health Analysis'!E9))</f>
        <v>#N/A</v>
      </c>
      <c r="E2" s="2" t="e">
        <f>IF(AND('Financial Health Analysis'!F9=""),#N/A,SUM('Financial Health Analysis'!F9))</f>
        <v>#N/A</v>
      </c>
      <c r="F2" s="2" t="e">
        <f>IF(AND('Financial Health Analysis'!G9=""),#N/A,SUM('Financial Health Analysis'!G9))</f>
        <v>#N/A</v>
      </c>
      <c r="G2" s="2" t="e">
        <f>IF(AND('Financial Health Analysis'!H9=""),#N/A,SUM('Financial Health Analysis'!H9))</f>
        <v>#N/A</v>
      </c>
    </row>
    <row r="3" spans="1:7" ht="16.5" thickBot="1" x14ac:dyDescent="0.3">
      <c r="A3" s="105" t="s">
        <v>20</v>
      </c>
      <c r="B3" s="106"/>
      <c r="C3" s="107"/>
      <c r="D3" s="2" t="e">
        <f>IF(AND('Financial Health Analysis'!E10=""),#N/A,SUM('Financial Health Analysis'!E10))</f>
        <v>#N/A</v>
      </c>
      <c r="E3" s="2" t="e">
        <f>IF(AND('Financial Health Analysis'!F10=""),#N/A,SUM('Financial Health Analysis'!F10))</f>
        <v>#N/A</v>
      </c>
      <c r="F3" s="2" t="e">
        <f>IF(AND('Financial Health Analysis'!G10=""),#N/A,SUM('Financial Health Analysis'!G10))</f>
        <v>#N/A</v>
      </c>
      <c r="G3" s="2" t="e">
        <f>IF(AND('Financial Health Analysis'!H10=""),#N/A,SUM('Financial Health Analysis'!H10))</f>
        <v>#N/A</v>
      </c>
    </row>
    <row r="4" spans="1:7" ht="15.75" thickTop="1" x14ac:dyDescent="0.25"/>
  </sheetData>
  <mergeCells count="2">
    <mergeCell ref="A2:C2"/>
    <mergeCell ref="A3:C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FDescription xmlns="4268b559-ae5c-44d0-acfc-003748d801b3">Tool providing a snapshot of a nonprofit's financial health based on four years of financial data and with a focus on liquidity. </WFDescription>
    <WFResourceType xmlns="4268b559-ae5c-44d0-acfc-003748d801b3">Tool</WFResourceType>
    <WFResourceName xmlns="4268b559-ae5c-44d0-acfc-003748d801b3">Financial Health Analysis</WFResourceName>
    <MainFile xmlns="4268b559-ae5c-44d0-acfc-003748d801b3">true</MainFile>
    <TimelineSeason xmlns="4268b559-ae5c-44d0-acfc-003748d801b3"/>
    <SortOrder xmlns="4268b559-ae5c-44d0-acfc-003748d801b3" xsi:nil="true"/>
    <ResourceFileType xmlns="4268b559-ae5c-44d0-acfc-003748d801b3">Tool</ResourceFileType>
    <Thumbnail1 xmlns="4268b559-ae5c-44d0-acfc-003748d801b3">&lt;img alt="" src="/knowledge-center/resources-for-financial-management/PublishingImages/financial-health-analysis-b.jpg" style="BORDER: 0px solid; "&gt;</Thumbnail1>
    <HomeFeature xmlns="90a05e0c-a6a9-4150-9aa7-29216b1f1e3b">false</HomeFeature>
    <SFMWFResourceTopic xmlns="4268b559-ae5c-44d0-acfc-003748d801b3">Data and Analysis</SFMWFResourceTopic>
    <URL xmlns="http://schemas.microsoft.com/sharepoint/v3">
      <Url>http://admin.wallacefoundation.org/knowledge-center/resources-for-financial-management/Documents/Financial-Health-Analysis.xlsx</Url>
      <Description>Financial Health Analysis</Description>
    </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C319AD-1DCC-47AD-BC98-6C4DE0282E18}">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customXml/itemProps2.xml><?xml version="1.0" encoding="utf-8"?>
<ds:datastoreItem xmlns:ds="http://schemas.openxmlformats.org/officeDocument/2006/customXml" ds:itemID="{36B0632F-09F0-43C9-9D71-03CC880C423D}">
  <ds:schemaRefs>
    <ds:schemaRef ds:uri="http://schemas.microsoft.com/sharepoint/v3/contenttype/forms"/>
  </ds:schemaRefs>
</ds:datastoreItem>
</file>

<file path=customXml/itemProps3.xml><?xml version="1.0" encoding="utf-8"?>
<ds:datastoreItem xmlns:ds="http://schemas.openxmlformats.org/officeDocument/2006/customXml" ds:itemID="{F065D13F-40DE-4866-80C8-F9404125AB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 and Benchmarks</vt:lpstr>
      <vt:lpstr>Financial Health Analysis</vt:lpstr>
      <vt:lpstr>Graphs</vt:lpstr>
      <vt:lpstr>graph inputs</vt:lpstr>
      <vt:lpstr>'Financial Health Analysis'!Print_Area</vt:lpstr>
      <vt:lpstr>Graphs!Print_Area</vt:lpstr>
      <vt:lpstr>'Instructions and Benchmarks'!Print_Area</vt:lpstr>
      <vt:lpstr>'Financial Health Analysis'!Print_Titles</vt:lpstr>
    </vt:vector>
  </TitlesOfParts>
  <Company>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Health Analysis</dc:title>
  <dc:creator>Bryn Murray</dc:creator>
  <cp:lastModifiedBy>John Summers</cp:lastModifiedBy>
  <cp:lastPrinted>2016-04-15T14:47:04Z</cp:lastPrinted>
  <dcterms:created xsi:type="dcterms:W3CDTF">2011-08-04T21:13:37Z</dcterms:created>
  <dcterms:modified xsi:type="dcterms:W3CDTF">2023-09-26T20:14:47Z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Results</vt:lpwstr>
  </property>
  <property fmtid="{D5CDD505-2E9C-101B-9397-08002B2CF9AE}" pid="4" name="SFMResourceTopic">
    <vt:lpwstr>Results</vt:lpwstr>
  </property>
</Properties>
</file>